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8"/>
  </bookViews>
  <sheets>
    <sheet name="Льв" sheetId="1" r:id="rId1"/>
    <sheet name="Льв р" sheetId="2" r:id="rId2"/>
    <sheet name="мер" sheetId="3" r:id="rId3"/>
    <sheet name="ль р1" sheetId="4" r:id="rId4"/>
    <sheet name="ді" sheetId="5" r:id="rId5"/>
    <sheet name="ді1" sheetId="6" r:id="rId6"/>
    <sheet name="97..." sheetId="8" r:id="rId7"/>
    <sheet name="семінар" sheetId="7" r:id="rId8"/>
    <sheet name="о+в" sheetId="9" r:id="rId9"/>
  </sheets>
  <externalReferences>
    <externalReference r:id="rId10"/>
  </externalReferences>
  <calcPr calcId="124519"/>
</workbook>
</file>

<file path=xl/calcChain.xml><?xml version="1.0" encoding="utf-8"?>
<calcChain xmlns="http://schemas.openxmlformats.org/spreadsheetml/2006/main">
  <c r="J4" i="9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H38"/>
  <c r="H37"/>
  <c r="H39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V9" i="8"/>
  <c r="U9"/>
  <c r="T9"/>
  <c r="AB3"/>
  <c r="C42" i="4"/>
  <c r="D42"/>
  <c r="E42"/>
  <c r="F42"/>
  <c r="G42"/>
  <c r="H42"/>
  <c r="I42"/>
  <c r="J42"/>
  <c r="K42"/>
  <c r="L42"/>
  <c r="M42"/>
  <c r="S9" i="8"/>
  <c r="R9"/>
  <c r="X5"/>
  <c r="C40" i="7" l="1"/>
  <c r="C39" i="4"/>
  <c r="D39"/>
  <c r="E39"/>
  <c r="F39"/>
  <c r="G39"/>
  <c r="H39"/>
  <c r="I39"/>
  <c r="J39"/>
  <c r="K39"/>
  <c r="L39"/>
  <c r="M39"/>
  <c r="C18"/>
  <c r="D18"/>
  <c r="E18"/>
  <c r="F18"/>
  <c r="G18"/>
  <c r="H18"/>
  <c r="I18"/>
  <c r="J18"/>
  <c r="K18"/>
  <c r="L18"/>
  <c r="M18"/>
  <c r="C9"/>
  <c r="D9"/>
  <c r="E9"/>
  <c r="F9"/>
  <c r="G9"/>
  <c r="H9"/>
  <c r="I9"/>
  <c r="J9"/>
  <c r="K9"/>
  <c r="L9"/>
  <c r="M9"/>
  <c r="P39"/>
  <c r="Q39"/>
  <c r="R39"/>
  <c r="S39"/>
  <c r="T39"/>
  <c r="U39"/>
  <c r="V39"/>
  <c r="W39"/>
  <c r="X39"/>
  <c r="Y39"/>
  <c r="Z39"/>
  <c r="P18"/>
  <c r="Q18"/>
  <c r="R18"/>
  <c r="S18"/>
  <c r="T18"/>
  <c r="U18"/>
  <c r="V18"/>
  <c r="W18"/>
  <c r="X18"/>
  <c r="Y18"/>
  <c r="Z18"/>
  <c r="P9"/>
  <c r="Q9"/>
  <c r="R9"/>
  <c r="S9"/>
  <c r="T9"/>
  <c r="U9"/>
  <c r="V9"/>
  <c r="W9"/>
  <c r="X9"/>
  <c r="Y9"/>
  <c r="Z9"/>
  <c r="P42"/>
  <c r="Z42"/>
  <c r="Y42"/>
  <c r="X42"/>
  <c r="W42"/>
  <c r="V42"/>
  <c r="U42"/>
  <c r="T42"/>
  <c r="S42"/>
  <c r="R42"/>
  <c r="Q42"/>
  <c r="Z41"/>
  <c r="Y41"/>
  <c r="X41"/>
  <c r="W41"/>
  <c r="V41"/>
  <c r="U41"/>
  <c r="T41"/>
  <c r="S41"/>
  <c r="R41"/>
  <c r="Q41"/>
  <c r="P41"/>
  <c r="Z40"/>
  <c r="Y40"/>
  <c r="X40"/>
  <c r="W40"/>
  <c r="V40"/>
  <c r="U40"/>
  <c r="T40"/>
  <c r="S40"/>
  <c r="R40"/>
  <c r="Q40"/>
  <c r="P40"/>
  <c r="Z38"/>
  <c r="Y38"/>
  <c r="X38"/>
  <c r="W38"/>
  <c r="V38"/>
  <c r="U38"/>
  <c r="T38"/>
  <c r="S38"/>
  <c r="R38"/>
  <c r="Q38"/>
  <c r="P38"/>
  <c r="Z37"/>
  <c r="Y37"/>
  <c r="X37"/>
  <c r="W37"/>
  <c r="V37"/>
  <c r="U37"/>
  <c r="T37"/>
  <c r="S37"/>
  <c r="R37"/>
  <c r="Q37"/>
  <c r="P37"/>
  <c r="Z36"/>
  <c r="Y36"/>
  <c r="X36"/>
  <c r="W36"/>
  <c r="V36"/>
  <c r="U36"/>
  <c r="T36"/>
  <c r="S36"/>
  <c r="R36"/>
  <c r="Q36"/>
  <c r="P36"/>
  <c r="Z35"/>
  <c r="Y35"/>
  <c r="X35"/>
  <c r="W35"/>
  <c r="V35"/>
  <c r="U35"/>
  <c r="T35"/>
  <c r="S35"/>
  <c r="R35"/>
  <c r="Q35"/>
  <c r="P35"/>
  <c r="Z34"/>
  <c r="Y34"/>
  <c r="X34"/>
  <c r="W34"/>
  <c r="V34"/>
  <c r="U34"/>
  <c r="T34"/>
  <c r="S34"/>
  <c r="R34"/>
  <c r="Q34"/>
  <c r="P34"/>
  <c r="Z33"/>
  <c r="Y33"/>
  <c r="X33"/>
  <c r="W33"/>
  <c r="V33"/>
  <c r="U33"/>
  <c r="T33"/>
  <c r="S33"/>
  <c r="R33"/>
  <c r="Q33"/>
  <c r="P33"/>
  <c r="Z32"/>
  <c r="Y32"/>
  <c r="X32"/>
  <c r="W32"/>
  <c r="V32"/>
  <c r="U32"/>
  <c r="T32"/>
  <c r="S32"/>
  <c r="R32"/>
  <c r="Q32"/>
  <c r="P32"/>
  <c r="Z31"/>
  <c r="Y31"/>
  <c r="X31"/>
  <c r="W31"/>
  <c r="V31"/>
  <c r="U31"/>
  <c r="T31"/>
  <c r="S31"/>
  <c r="R31"/>
  <c r="Q31"/>
  <c r="P31"/>
  <c r="Z30"/>
  <c r="Y30"/>
  <c r="X30"/>
  <c r="W30"/>
  <c r="V30"/>
  <c r="U30"/>
  <c r="T30"/>
  <c r="S30"/>
  <c r="R30"/>
  <c r="Q30"/>
  <c r="P30"/>
  <c r="Z29"/>
  <c r="Y29"/>
  <c r="X29"/>
  <c r="W29"/>
  <c r="V29"/>
  <c r="U29"/>
  <c r="T29"/>
  <c r="S29"/>
  <c r="R29"/>
  <c r="Q29"/>
  <c r="P29"/>
  <c r="Z28"/>
  <c r="Y28"/>
  <c r="X28"/>
  <c r="W28"/>
  <c r="V28"/>
  <c r="U28"/>
  <c r="T28"/>
  <c r="S28"/>
  <c r="R28"/>
  <c r="Q28"/>
  <c r="P28"/>
  <c r="Z27"/>
  <c r="Y27"/>
  <c r="X27"/>
  <c r="W27"/>
  <c r="V27"/>
  <c r="U27"/>
  <c r="T27"/>
  <c r="S27"/>
  <c r="R27"/>
  <c r="Q27"/>
  <c r="P27"/>
  <c r="Z26"/>
  <c r="Y26"/>
  <c r="X26"/>
  <c r="W26"/>
  <c r="V26"/>
  <c r="U26"/>
  <c r="T26"/>
  <c r="S26"/>
  <c r="R26"/>
  <c r="Q26"/>
  <c r="P26"/>
  <c r="Z25"/>
  <c r="Y25"/>
  <c r="X25"/>
  <c r="W25"/>
  <c r="V25"/>
  <c r="U25"/>
  <c r="T25"/>
  <c r="S25"/>
  <c r="R25"/>
  <c r="Q25"/>
  <c r="P25"/>
  <c r="Z24"/>
  <c r="Y24"/>
  <c r="X24"/>
  <c r="W24"/>
  <c r="V24"/>
  <c r="U24"/>
  <c r="T24"/>
  <c r="S24"/>
  <c r="R24"/>
  <c r="Q24"/>
  <c r="P24"/>
  <c r="Z23"/>
  <c r="Y23"/>
  <c r="X23"/>
  <c r="W23"/>
  <c r="V23"/>
  <c r="U23"/>
  <c r="T23"/>
  <c r="S23"/>
  <c r="R23"/>
  <c r="Q23"/>
  <c r="P23"/>
  <c r="Z22"/>
  <c r="Y22"/>
  <c r="X22"/>
  <c r="W22"/>
  <c r="V22"/>
  <c r="U22"/>
  <c r="T22"/>
  <c r="S22"/>
  <c r="R22"/>
  <c r="Q22"/>
  <c r="P22"/>
  <c r="Z21"/>
  <c r="Y21"/>
  <c r="X21"/>
  <c r="W21"/>
  <c r="V21"/>
  <c r="U21"/>
  <c r="T21"/>
  <c r="S21"/>
  <c r="R21"/>
  <c r="Q21"/>
  <c r="P21"/>
  <c r="Z20"/>
  <c r="Y20"/>
  <c r="X20"/>
  <c r="W20"/>
  <c r="V20"/>
  <c r="U20"/>
  <c r="T20"/>
  <c r="S20"/>
  <c r="R20"/>
  <c r="Q20"/>
  <c r="P20"/>
  <c r="Z19"/>
  <c r="Y19"/>
  <c r="X19"/>
  <c r="W19"/>
  <c r="V19"/>
  <c r="U19"/>
  <c r="T19"/>
  <c r="S19"/>
  <c r="R19"/>
  <c r="Q19"/>
  <c r="P19"/>
  <c r="Z17"/>
  <c r="Y17"/>
  <c r="X17"/>
  <c r="W17"/>
  <c r="V17"/>
  <c r="U17"/>
  <c r="T17"/>
  <c r="S17"/>
  <c r="R17"/>
  <c r="Q17"/>
  <c r="P17"/>
  <c r="Z16"/>
  <c r="Y16"/>
  <c r="X16"/>
  <c r="W16"/>
  <c r="V16"/>
  <c r="U16"/>
  <c r="T16"/>
  <c r="S16"/>
  <c r="R16"/>
  <c r="Q16"/>
  <c r="P16"/>
  <c r="Z15"/>
  <c r="Y15"/>
  <c r="X15"/>
  <c r="W15"/>
  <c r="V15"/>
  <c r="U15"/>
  <c r="T15"/>
  <c r="S15"/>
  <c r="R15"/>
  <c r="Q15"/>
  <c r="P15"/>
  <c r="Z14"/>
  <c r="Y14"/>
  <c r="X14"/>
  <c r="W14"/>
  <c r="V14"/>
  <c r="U14"/>
  <c r="T14"/>
  <c r="S14"/>
  <c r="R14"/>
  <c r="Q14"/>
  <c r="P14"/>
  <c r="Z13"/>
  <c r="Y13"/>
  <c r="X13"/>
  <c r="W13"/>
  <c r="V13"/>
  <c r="U13"/>
  <c r="T13"/>
  <c r="S13"/>
  <c r="R13"/>
  <c r="Q13"/>
  <c r="P13"/>
  <c r="Z12"/>
  <c r="Y12"/>
  <c r="X12"/>
  <c r="W12"/>
  <c r="V12"/>
  <c r="U12"/>
  <c r="T12"/>
  <c r="S12"/>
  <c r="R12"/>
  <c r="Q12"/>
  <c r="P12"/>
  <c r="Z11"/>
  <c r="Y11"/>
  <c r="X11"/>
  <c r="W11"/>
  <c r="V11"/>
  <c r="U11"/>
  <c r="T11"/>
  <c r="S11"/>
  <c r="R11"/>
  <c r="Q11"/>
  <c r="P11"/>
  <c r="Z10"/>
  <c r="Y10"/>
  <c r="X10"/>
  <c r="W10"/>
  <c r="V10"/>
  <c r="U10"/>
  <c r="T10"/>
  <c r="S10"/>
  <c r="R10"/>
  <c r="Q10"/>
  <c r="P10"/>
  <c r="Z8"/>
  <c r="Y8"/>
  <c r="X8"/>
  <c r="W8"/>
  <c r="V8"/>
  <c r="U8"/>
  <c r="T8"/>
  <c r="S8"/>
  <c r="R8"/>
  <c r="Q8"/>
  <c r="P8"/>
  <c r="Z7"/>
  <c r="Y7"/>
  <c r="X7"/>
  <c r="W7"/>
  <c r="V7"/>
  <c r="U7"/>
  <c r="T7"/>
  <c r="S7"/>
  <c r="R7"/>
  <c r="Q7"/>
  <c r="P7"/>
  <c r="Z6"/>
  <c r="Y6"/>
  <c r="X6"/>
  <c r="W6"/>
  <c r="V6"/>
  <c r="U6"/>
  <c r="T6"/>
  <c r="S6"/>
  <c r="R6"/>
  <c r="Q6"/>
  <c r="P6"/>
  <c r="Z5"/>
  <c r="Y5"/>
  <c r="X5"/>
  <c r="W5"/>
  <c r="V5"/>
  <c r="U5"/>
  <c r="T5"/>
  <c r="S5"/>
  <c r="R5"/>
  <c r="Q5"/>
  <c r="P5"/>
  <c r="Z4"/>
  <c r="Y4"/>
  <c r="X4"/>
  <c r="W4"/>
  <c r="V4"/>
  <c r="U4"/>
  <c r="T4"/>
  <c r="S4"/>
  <c r="R4"/>
  <c r="Q4"/>
  <c r="P4"/>
  <c r="Z3"/>
  <c r="Y3"/>
  <c r="X3"/>
  <c r="W3"/>
  <c r="V3"/>
  <c r="U3"/>
  <c r="T3"/>
  <c r="S3"/>
  <c r="R3"/>
  <c r="Q3"/>
  <c r="P3"/>
  <c r="P3" i="2"/>
  <c r="Q3"/>
  <c r="R3"/>
  <c r="S3"/>
  <c r="T3"/>
  <c r="U3"/>
  <c r="V3"/>
  <c r="W3"/>
  <c r="X3"/>
  <c r="Y3"/>
  <c r="Z3"/>
  <c r="P4"/>
  <c r="Q4"/>
  <c r="R4"/>
  <c r="S4"/>
  <c r="T4"/>
  <c r="U4"/>
  <c r="V4"/>
  <c r="W4"/>
  <c r="X4"/>
  <c r="Y4"/>
  <c r="Z4"/>
  <c r="P5"/>
  <c r="Q5"/>
  <c r="R5"/>
  <c r="S5"/>
  <c r="T5"/>
  <c r="U5"/>
  <c r="V5"/>
  <c r="W5"/>
  <c r="X5"/>
  <c r="Y5"/>
  <c r="Z5"/>
  <c r="P6"/>
  <c r="Q6"/>
  <c r="R6"/>
  <c r="S6"/>
  <c r="T6"/>
  <c r="U6"/>
  <c r="V6"/>
  <c r="W6"/>
  <c r="X6"/>
  <c r="Y6"/>
  <c r="Z6"/>
  <c r="P7"/>
  <c r="Q7"/>
  <c r="R7"/>
  <c r="S7"/>
  <c r="T7"/>
  <c r="U7"/>
  <c r="V7"/>
  <c r="W7"/>
  <c r="X7"/>
  <c r="Y7"/>
  <c r="Z7"/>
  <c r="P8"/>
  <c r="Q8"/>
  <c r="R8"/>
  <c r="S8"/>
  <c r="T8"/>
  <c r="U8"/>
  <c r="V8"/>
  <c r="W8"/>
  <c r="X8"/>
  <c r="Y8"/>
  <c r="Z8"/>
  <c r="P9"/>
  <c r="Q9"/>
  <c r="R9"/>
  <c r="S9"/>
  <c r="T9"/>
  <c r="U9"/>
  <c r="V9"/>
  <c r="W9"/>
  <c r="X9"/>
  <c r="Y9"/>
  <c r="Z9"/>
  <c r="P10"/>
  <c r="Q10"/>
  <c r="R10"/>
  <c r="S10"/>
  <c r="T10"/>
  <c r="U10"/>
  <c r="V10"/>
  <c r="W10"/>
  <c r="X10"/>
  <c r="Y10"/>
  <c r="Z10"/>
  <c r="P11"/>
  <c r="Q11"/>
  <c r="R11"/>
  <c r="S11"/>
  <c r="T11"/>
  <c r="U11"/>
  <c r="V11"/>
  <c r="W11"/>
  <c r="X11"/>
  <c r="Y11"/>
  <c r="Z11"/>
  <c r="P12"/>
  <c r="Q12"/>
  <c r="R12"/>
  <c r="S12"/>
  <c r="T12"/>
  <c r="U12"/>
  <c r="V12"/>
  <c r="W12"/>
  <c r="X12"/>
  <c r="Y12"/>
  <c r="Z12"/>
  <c r="P13"/>
  <c r="Q13"/>
  <c r="R13"/>
  <c r="S13"/>
  <c r="T13"/>
  <c r="U13"/>
  <c r="V13"/>
  <c r="W13"/>
  <c r="X13"/>
  <c r="Y13"/>
  <c r="Z13"/>
  <c r="P14"/>
  <c r="Q14"/>
  <c r="R14"/>
  <c r="S14"/>
  <c r="T14"/>
  <c r="U14"/>
  <c r="V14"/>
  <c r="W14"/>
  <c r="X14"/>
  <c r="Y14"/>
  <c r="Z14"/>
  <c r="P15"/>
  <c r="Q15"/>
  <c r="R15"/>
  <c r="S15"/>
  <c r="T15"/>
  <c r="U15"/>
  <c r="V15"/>
  <c r="W15"/>
  <c r="X15"/>
  <c r="Y15"/>
  <c r="Z15"/>
  <c r="P16"/>
  <c r="Q16"/>
  <c r="R16"/>
  <c r="S16"/>
  <c r="T16"/>
  <c r="U16"/>
  <c r="V16"/>
  <c r="W16"/>
  <c r="X16"/>
  <c r="Y16"/>
  <c r="Z16"/>
  <c r="P17"/>
  <c r="Q17"/>
  <c r="R17"/>
  <c r="S17"/>
  <c r="T17"/>
  <c r="U17"/>
  <c r="V17"/>
  <c r="W17"/>
  <c r="X17"/>
  <c r="Y17"/>
  <c r="Z17"/>
  <c r="P18"/>
  <c r="Q18"/>
  <c r="R18"/>
  <c r="S18"/>
  <c r="T18"/>
  <c r="U18"/>
  <c r="V18"/>
  <c r="W18"/>
  <c r="X18"/>
  <c r="Y18"/>
  <c r="Z18"/>
  <c r="P19"/>
  <c r="Q19"/>
  <c r="R19"/>
  <c r="S19"/>
  <c r="T19"/>
  <c r="U19"/>
  <c r="V19"/>
  <c r="W19"/>
  <c r="X19"/>
  <c r="Y19"/>
  <c r="Z19"/>
  <c r="P20"/>
  <c r="Q20"/>
  <c r="R20"/>
  <c r="S20"/>
  <c r="T20"/>
  <c r="U20"/>
  <c r="V20"/>
  <c r="W20"/>
  <c r="X20"/>
  <c r="Y20"/>
  <c r="Z20"/>
  <c r="P21"/>
  <c r="Q21"/>
  <c r="R21"/>
  <c r="S21"/>
  <c r="T21"/>
  <c r="U21"/>
  <c r="V21"/>
  <c r="W21"/>
  <c r="X21"/>
  <c r="Y21"/>
  <c r="Z21"/>
  <c r="P22"/>
  <c r="Q22"/>
  <c r="R22"/>
  <c r="S22"/>
  <c r="T22"/>
  <c r="U22"/>
  <c r="V22"/>
  <c r="W22"/>
  <c r="X22"/>
  <c r="Y22"/>
  <c r="Z22"/>
  <c r="P23"/>
  <c r="Q23"/>
  <c r="R23"/>
  <c r="S23"/>
  <c r="T23"/>
  <c r="U23"/>
  <c r="V23"/>
  <c r="W23"/>
  <c r="X23"/>
  <c r="Y23"/>
  <c r="Z23"/>
  <c r="P24"/>
  <c r="Q24"/>
  <c r="R24"/>
  <c r="S24"/>
  <c r="T24"/>
  <c r="U24"/>
  <c r="V24"/>
  <c r="W24"/>
  <c r="X24"/>
  <c r="Y24"/>
  <c r="Z24"/>
  <c r="P25"/>
  <c r="Q25"/>
  <c r="R25"/>
  <c r="S25"/>
  <c r="T25"/>
  <c r="U25"/>
  <c r="V25"/>
  <c r="W25"/>
  <c r="X25"/>
  <c r="Y25"/>
  <c r="Z25"/>
  <c r="P26"/>
  <c r="Q26"/>
  <c r="R26"/>
  <c r="S26"/>
  <c r="T26"/>
  <c r="U26"/>
  <c r="V26"/>
  <c r="W26"/>
  <c r="X26"/>
  <c r="Y26"/>
  <c r="Z26"/>
  <c r="P27"/>
  <c r="Q27"/>
  <c r="R27"/>
  <c r="S27"/>
  <c r="T27"/>
  <c r="U27"/>
  <c r="V27"/>
  <c r="W27"/>
  <c r="X27"/>
  <c r="Y27"/>
  <c r="Z27"/>
  <c r="P28"/>
  <c r="Q28"/>
  <c r="R28"/>
  <c r="S28"/>
  <c r="T28"/>
  <c r="U28"/>
  <c r="V28"/>
  <c r="W28"/>
  <c r="X28"/>
  <c r="Y28"/>
  <c r="Z28"/>
  <c r="P29"/>
  <c r="Q29"/>
  <c r="R29"/>
  <c r="S29"/>
  <c r="T29"/>
  <c r="U29"/>
  <c r="V29"/>
  <c r="W29"/>
  <c r="X29"/>
  <c r="Y29"/>
  <c r="Z29"/>
  <c r="P30"/>
  <c r="Q30"/>
  <c r="R30"/>
  <c r="S30"/>
  <c r="T30"/>
  <c r="U30"/>
  <c r="V30"/>
  <c r="W30"/>
  <c r="X30"/>
  <c r="Y30"/>
  <c r="Z30"/>
  <c r="P31"/>
  <c r="Q31"/>
  <c r="R31"/>
  <c r="S31"/>
  <c r="T31"/>
  <c r="U31"/>
  <c r="V31"/>
  <c r="W31"/>
  <c r="X31"/>
  <c r="Y31"/>
  <c r="Z31"/>
  <c r="P32"/>
  <c r="Q32"/>
  <c r="R32"/>
  <c r="S32"/>
  <c r="T32"/>
  <c r="U32"/>
  <c r="V32"/>
  <c r="W32"/>
  <c r="X32"/>
  <c r="Y32"/>
  <c r="Z32"/>
  <c r="P33"/>
  <c r="Q33"/>
  <c r="R33"/>
  <c r="S33"/>
  <c r="T33"/>
  <c r="U33"/>
  <c r="V33"/>
  <c r="W33"/>
  <c r="X33"/>
  <c r="Y33"/>
  <c r="Z33"/>
  <c r="P34"/>
  <c r="Q34"/>
  <c r="R34"/>
  <c r="S34"/>
  <c r="T34"/>
  <c r="U34"/>
  <c r="V34"/>
  <c r="W34"/>
  <c r="X34"/>
  <c r="Y34"/>
  <c r="Z34"/>
  <c r="P35"/>
  <c r="Q35"/>
  <c r="R35"/>
  <c r="S35"/>
  <c r="T35"/>
  <c r="U35"/>
  <c r="V35"/>
  <c r="W35"/>
  <c r="X35"/>
  <c r="Y35"/>
  <c r="Z35"/>
  <c r="P36"/>
  <c r="Q36"/>
  <c r="R36"/>
  <c r="S36"/>
  <c r="T36"/>
  <c r="U36"/>
  <c r="V36"/>
  <c r="W36"/>
  <c r="X36"/>
  <c r="Y36"/>
  <c r="Z36"/>
  <c r="P37"/>
  <c r="Q37"/>
  <c r="R37"/>
  <c r="S37"/>
  <c r="T37"/>
  <c r="U37"/>
  <c r="V37"/>
  <c r="W37"/>
  <c r="X37"/>
  <c r="Y37"/>
  <c r="Z37"/>
  <c r="P38"/>
  <c r="Q38"/>
  <c r="R38"/>
  <c r="S38"/>
  <c r="T38"/>
  <c r="U38"/>
  <c r="V38"/>
  <c r="W38"/>
  <c r="X38"/>
  <c r="Y38"/>
  <c r="Z38"/>
  <c r="P39"/>
  <c r="Q39"/>
  <c r="R39"/>
  <c r="S39"/>
  <c r="T39"/>
  <c r="U39"/>
  <c r="V39"/>
  <c r="W39"/>
  <c r="X39"/>
  <c r="Y39"/>
  <c r="Z39"/>
  <c r="M4" i="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C40"/>
  <c r="D40"/>
  <c r="E40"/>
  <c r="F40"/>
  <c r="G40"/>
  <c r="H40"/>
  <c r="I40"/>
  <c r="J40"/>
  <c r="K40"/>
  <c r="L40"/>
  <c r="C39" i="2" l="1"/>
  <c r="D39"/>
  <c r="E39"/>
  <c r="F39"/>
  <c r="G39"/>
  <c r="H39"/>
  <c r="I39"/>
  <c r="J39"/>
  <c r="K39"/>
  <c r="L39"/>
  <c r="M39"/>
  <c r="B296" i="1" l="1"/>
  <c r="C296"/>
  <c r="D296"/>
  <c r="E296"/>
  <c r="F296"/>
  <c r="G296"/>
  <c r="H296"/>
  <c r="I296"/>
  <c r="J296"/>
  <c r="K296"/>
  <c r="L296"/>
  <c r="B293"/>
  <c r="C293"/>
  <c r="D293"/>
  <c r="E293"/>
  <c r="F293"/>
  <c r="G293"/>
  <c r="H293"/>
  <c r="I293"/>
  <c r="J293"/>
  <c r="K293"/>
  <c r="L293"/>
  <c r="B291"/>
  <c r="C291"/>
  <c r="D291"/>
  <c r="E291"/>
  <c r="F291"/>
  <c r="G291"/>
  <c r="H291"/>
  <c r="I291"/>
  <c r="J291"/>
  <c r="K291"/>
  <c r="L291"/>
  <c r="B490"/>
  <c r="C490"/>
  <c r="D490"/>
  <c r="E490"/>
  <c r="F490"/>
  <c r="G490"/>
  <c r="H490"/>
  <c r="I490"/>
  <c r="J490"/>
  <c r="K490"/>
  <c r="L490"/>
  <c r="B488"/>
  <c r="C488"/>
  <c r="D488"/>
  <c r="E488"/>
  <c r="F488"/>
  <c r="G488"/>
  <c r="H488"/>
  <c r="I488"/>
  <c r="J488"/>
  <c r="K488"/>
  <c r="L488"/>
  <c r="B483"/>
  <c r="C483"/>
  <c r="D483"/>
  <c r="E483"/>
  <c r="F483"/>
  <c r="G483"/>
  <c r="H483"/>
  <c r="I483"/>
  <c r="J483"/>
  <c r="K483"/>
  <c r="L483"/>
  <c r="B468"/>
  <c r="C468"/>
  <c r="D468"/>
  <c r="E468"/>
  <c r="F468"/>
  <c r="G468"/>
  <c r="H468"/>
  <c r="I468"/>
  <c r="J468"/>
  <c r="K468"/>
  <c r="L468"/>
  <c r="B446"/>
  <c r="C446"/>
  <c r="D446"/>
  <c r="E446"/>
  <c r="F446"/>
  <c r="G446"/>
  <c r="H446"/>
  <c r="I446"/>
  <c r="J446"/>
  <c r="K446"/>
  <c r="L446"/>
  <c r="B426"/>
  <c r="C426"/>
  <c r="D426"/>
  <c r="E426"/>
  <c r="F426"/>
  <c r="G426"/>
  <c r="H426"/>
  <c r="I426"/>
  <c r="J426"/>
  <c r="K426"/>
  <c r="L426"/>
  <c r="B399"/>
  <c r="C399"/>
  <c r="D399"/>
  <c r="E399"/>
  <c r="F399"/>
  <c r="G399"/>
  <c r="H399"/>
  <c r="I399"/>
  <c r="J399"/>
  <c r="K399"/>
  <c r="L399"/>
  <c r="B397"/>
  <c r="C397"/>
  <c r="D397"/>
  <c r="E397"/>
  <c r="F397"/>
  <c r="G397"/>
  <c r="H397"/>
  <c r="I397"/>
  <c r="J397"/>
  <c r="K397"/>
  <c r="L397"/>
  <c r="B377"/>
  <c r="C377"/>
  <c r="D377"/>
  <c r="E377"/>
  <c r="F377"/>
  <c r="G377"/>
  <c r="H377"/>
  <c r="I377"/>
  <c r="J377"/>
  <c r="K377"/>
  <c r="L377"/>
  <c r="B349"/>
  <c r="C349"/>
  <c r="D349"/>
  <c r="E349"/>
  <c r="F349"/>
  <c r="G349"/>
  <c r="H349"/>
  <c r="I349"/>
  <c r="J349"/>
  <c r="K349"/>
  <c r="L349"/>
  <c r="B324"/>
  <c r="C324"/>
  <c r="D324"/>
  <c r="E324"/>
  <c r="F324"/>
  <c r="G324"/>
  <c r="H324"/>
  <c r="I324"/>
  <c r="J324"/>
  <c r="K324"/>
  <c r="L324"/>
  <c r="B320"/>
  <c r="C320"/>
  <c r="D320"/>
  <c r="E320"/>
  <c r="F320"/>
  <c r="G320"/>
  <c r="H320"/>
  <c r="I320"/>
  <c r="J320"/>
  <c r="K320"/>
  <c r="L320"/>
  <c r="B257"/>
  <c r="C257"/>
  <c r="D257"/>
  <c r="E257"/>
  <c r="F257"/>
  <c r="G257"/>
  <c r="H257"/>
  <c r="I257"/>
  <c r="J257"/>
  <c r="K257"/>
  <c r="L257"/>
  <c r="B255"/>
  <c r="C255"/>
  <c r="D255"/>
  <c r="E255"/>
  <c r="F255"/>
  <c r="G255"/>
  <c r="H255"/>
  <c r="I255"/>
  <c r="J255"/>
  <c r="K255"/>
  <c r="L255"/>
  <c r="B252"/>
  <c r="C252"/>
  <c r="D252"/>
  <c r="E252"/>
  <c r="F252"/>
  <c r="G252"/>
  <c r="H252"/>
  <c r="I252"/>
  <c r="J252"/>
  <c r="K252"/>
  <c r="L252"/>
  <c r="B238"/>
  <c r="C238"/>
  <c r="D238"/>
  <c r="E238"/>
  <c r="F238"/>
  <c r="G238"/>
  <c r="H238"/>
  <c r="I238"/>
  <c r="J238"/>
  <c r="K238"/>
  <c r="L238"/>
  <c r="B205"/>
  <c r="C205"/>
  <c r="D205"/>
  <c r="E205"/>
  <c r="F205"/>
  <c r="G205"/>
  <c r="H205"/>
  <c r="I205"/>
  <c r="J205"/>
  <c r="K205"/>
  <c r="L205"/>
  <c r="B191"/>
  <c r="C191"/>
  <c r="D191"/>
  <c r="E191"/>
  <c r="F191"/>
  <c r="G191"/>
  <c r="H191"/>
  <c r="I191"/>
  <c r="J191"/>
  <c r="K191"/>
  <c r="L191"/>
  <c r="B159"/>
  <c r="C159"/>
  <c r="D159"/>
  <c r="E159"/>
  <c r="F159"/>
  <c r="G159"/>
  <c r="H159"/>
  <c r="I159"/>
  <c r="J159"/>
  <c r="K159"/>
  <c r="L159"/>
  <c r="B145"/>
  <c r="C145"/>
  <c r="D145"/>
  <c r="E145"/>
  <c r="F145"/>
  <c r="G145"/>
  <c r="H145"/>
  <c r="I145"/>
  <c r="J145"/>
  <c r="K145"/>
  <c r="L145"/>
  <c r="B142"/>
  <c r="C142"/>
  <c r="D142"/>
  <c r="E142"/>
  <c r="F142"/>
  <c r="G142"/>
  <c r="H142"/>
  <c r="I142"/>
  <c r="J142"/>
  <c r="K142"/>
  <c r="L142"/>
  <c r="B140"/>
  <c r="C140"/>
  <c r="D140"/>
  <c r="E140"/>
  <c r="F140"/>
  <c r="G140"/>
  <c r="H140"/>
  <c r="I140"/>
  <c r="J140"/>
  <c r="K140"/>
  <c r="L140"/>
  <c r="B132"/>
  <c r="C132"/>
  <c r="D132"/>
  <c r="E132"/>
  <c r="F132"/>
  <c r="G132"/>
  <c r="H132"/>
  <c r="I132"/>
  <c r="J132"/>
  <c r="K132"/>
  <c r="L132"/>
  <c r="B126"/>
  <c r="C126"/>
  <c r="D126"/>
  <c r="E126"/>
  <c r="F126"/>
  <c r="G126"/>
  <c r="H126"/>
  <c r="I126"/>
  <c r="J126"/>
  <c r="K126"/>
  <c r="L126"/>
  <c r="B124"/>
  <c r="C124"/>
  <c r="D124"/>
  <c r="E124"/>
  <c r="F124"/>
  <c r="G124"/>
  <c r="H124"/>
  <c r="I124"/>
  <c r="J124"/>
  <c r="K124"/>
  <c r="L124"/>
  <c r="B121"/>
  <c r="C121"/>
  <c r="D121"/>
  <c r="E121"/>
  <c r="F121"/>
  <c r="G121"/>
  <c r="H121"/>
  <c r="I121"/>
  <c r="J121"/>
  <c r="K121"/>
  <c r="L121"/>
  <c r="B110"/>
  <c r="C110"/>
  <c r="D110"/>
  <c r="E110"/>
  <c r="F110"/>
  <c r="G110"/>
  <c r="H110"/>
  <c r="I110"/>
  <c r="J110"/>
  <c r="K110"/>
  <c r="L110"/>
  <c r="B89"/>
  <c r="C89"/>
  <c r="D89"/>
  <c r="E89"/>
  <c r="F89"/>
  <c r="G89"/>
  <c r="H89"/>
  <c r="I89"/>
  <c r="J89"/>
  <c r="K89"/>
  <c r="L89"/>
  <c r="B68"/>
  <c r="C68"/>
  <c r="D68"/>
  <c r="E68"/>
  <c r="F68"/>
  <c r="G68"/>
  <c r="H68"/>
  <c r="I68"/>
  <c r="J68"/>
  <c r="K68"/>
  <c r="L68"/>
  <c r="B47"/>
  <c r="C47"/>
  <c r="D47"/>
  <c r="E47"/>
  <c r="F47"/>
  <c r="G47"/>
  <c r="H47"/>
  <c r="I47"/>
  <c r="J47"/>
  <c r="K47"/>
  <c r="L47"/>
  <c r="B28"/>
  <c r="C28"/>
  <c r="D28"/>
  <c r="E28"/>
  <c r="F28"/>
  <c r="G28"/>
  <c r="H28"/>
  <c r="I28"/>
  <c r="J28"/>
  <c r="K28"/>
  <c r="L28"/>
  <c r="B11"/>
  <c r="C11"/>
  <c r="D11"/>
  <c r="E11"/>
  <c r="F11"/>
  <c r="G11"/>
  <c r="H11"/>
  <c r="I11"/>
  <c r="J11"/>
  <c r="K11"/>
  <c r="L11"/>
</calcChain>
</file>

<file path=xl/sharedStrings.xml><?xml version="1.0" encoding="utf-8"?>
<sst xmlns="http://schemas.openxmlformats.org/spreadsheetml/2006/main" count="1053" uniqueCount="557">
  <si>
    <t>Кенгуру 2017 весна Львівська область</t>
  </si>
  <si>
    <t>Р</t>
  </si>
  <si>
    <t xml:space="preserve">2730.  13001  Львівська лінгвістична гімназія, галицький район   м. Львів  214  38,6  </t>
  </si>
  <si>
    <t xml:space="preserve">2731.  13003  Спеціалізована школа І ступеня №4 з поглибленим вивченням англійської мови   м. Львів  90  38,1  </t>
  </si>
  <si>
    <t xml:space="preserve">2732.  13004  Навчально-виховний комплекс “Школа-гімназія “Галицька”, галицький район   м. Львів  70  58,6  </t>
  </si>
  <si>
    <t xml:space="preserve">2733.  13005  Середня загальноосвітня школа №3, галицький район   м. Львів  107  54,1  </t>
  </si>
  <si>
    <t xml:space="preserve">2734.  13006  Середня загальноосвітня школа №9, галицький район   м. Львів  89  42,2  </t>
  </si>
  <si>
    <t xml:space="preserve">2735.  13011  СЗШ №52 ім. М. Лобачевського з поглибленим вивченням математичних наук, галицький район   м. Львів  325  49,1  </t>
  </si>
  <si>
    <t xml:space="preserve">2736.  13012  Середня загальноосвітня школа №62 м. Львова   м. Львів  97  48,2  </t>
  </si>
  <si>
    <t xml:space="preserve">2737.  13013  Львівська академічна гімназія при Національному університеті "Львівська політехніка", галицький район   м. Львів  115  84,2  </t>
  </si>
  <si>
    <t xml:space="preserve">2738.  13016  Приватний навчально-виховний заклад I-II ступеня «Школа Святої Софії», галицький район   м. Львів  66  42,6  </t>
  </si>
  <si>
    <t xml:space="preserve">2739.  13019  Львівська СШ І-ІІІ ступенів №15 з поглибленим вивченням англійської та французької мов, залізничний район   м. Львів  132  39  </t>
  </si>
  <si>
    <t xml:space="preserve">2740.  13020  Середня загальноосвітня школа № 18, залізничний район   м. Львів  112  54,5  </t>
  </si>
  <si>
    <t xml:space="preserve">2741.  13021  Середня загальноосвітня школа № 40, залізничний район   м. Львів  68  59,1  </t>
  </si>
  <si>
    <t xml:space="preserve">2742.  13022  Львівська Українська гуманітарна гімназія, залізничний район   м. Львів  169  45  </t>
  </si>
  <si>
    <t xml:space="preserve">2743.  13024  Середня загальноосвітня школа № 60, залізничний район   м. Львів  79  45,6  </t>
  </si>
  <si>
    <t xml:space="preserve">2744.  13025  Навчально-виховний комплекс "Школа І ступеня - гімназія "Гроно", залізничний район   м. Львів  185  46  </t>
  </si>
  <si>
    <t xml:space="preserve">2745.  13026  Середня загальноосвітня школа № 65, залізничний район   м. Львів  308  53,7  </t>
  </si>
  <si>
    <t xml:space="preserve">2746.  13027  Середня загальноосвітня школа № 67, залізничний район   м. Львів  112  54,6  </t>
  </si>
  <si>
    <t xml:space="preserve">2747.  13029  Середня загальноосвітня школа № 74, залізничний район   м. Львів  136  55,3  </t>
  </si>
  <si>
    <t xml:space="preserve">2748.  13030  Спеціалізована школа № 75 (англійська мова) ім.Лесі Українки, залізничний район   м. Львів  51  45,1  </t>
  </si>
  <si>
    <t xml:space="preserve">2749.  13031  Середня загальноосвітня школа № 77, залізничний район   м. Львів  76  41,9  </t>
  </si>
  <si>
    <t xml:space="preserve">2750.  13032  Львівська гімназія "Євшан", залізничний район   м. Львів  250  56,6  </t>
  </si>
  <si>
    <t xml:space="preserve">2751.  13033  Львівський фізико-математичний ліцей при ЛНУ імені Івана Франка, залізничний район   м. Львів  479  62,2  </t>
  </si>
  <si>
    <t xml:space="preserve">2752.  13034  Початкова школа "Світанок", залізничний район   м. Львів  115  38,5  </t>
  </si>
  <si>
    <t xml:space="preserve">2753.  13035  Навчально-виховний комплекс"Один, два, три", залізничний район   м. Львів  54  50  </t>
  </si>
  <si>
    <t xml:space="preserve">2754.  13036  Навчально-виховний комплекс школа-садок "Арніка", залізничний район   м. Львів  60  44,6  </t>
  </si>
  <si>
    <t xml:space="preserve">2755.  13038  Середня загальноосвітня школа І-ІІІ ступенів №6 , личаківський район   м. Львів  54  47,6  </t>
  </si>
  <si>
    <t xml:space="preserve">2756.  13039  Львівська середня загальноосвітня школа І-ІІІ ступенів №7, личаківський район   м. Львів  73  59,4  </t>
  </si>
  <si>
    <t xml:space="preserve">2757.  13040  Спеціалізована СЗШ №8 м.Львова з поглибленим вивченням німецької мови, личаківський район   м. Львів  103  54,3  </t>
  </si>
  <si>
    <t xml:space="preserve">2758.  13041  ЗСШ І-ІІІ ступеня "Лідер" з різними формами навчання, личаківський район   м. Львів  59  39  </t>
  </si>
  <si>
    <t xml:space="preserve">2759.  13042  Середня школа №21, личаківський район   м. Львів  195  45,7  </t>
  </si>
  <si>
    <t xml:space="preserve">2760.  13043  Львівська загальноосвітня школа І-ІІІ ступенів №24 ім. Марії Конопницької, личаківський район   м. Львів  72  34,8  </t>
  </si>
  <si>
    <t xml:space="preserve">2761.  13045  Спеціалізована СЗШ №37 м.Львова з поглибленим вивченням французької мови, личаківський район   м. Львів  144  44,5  </t>
  </si>
  <si>
    <t xml:space="preserve">2762.  13047  Середня загальноосвітня школа І-ІІІ ступенів №47, личаківський район   м. Львів  19  49,5  </t>
  </si>
  <si>
    <t xml:space="preserve">2763.  13048  Середня загальноосвітня школа І-ІІІ ступенів №49, личаківський район   м. Львів  75  58,7  </t>
  </si>
  <si>
    <t xml:space="preserve">2764.  13049  Середня загальноосвітня школа  №63, личаківський район   м. Львів  95  55,4  </t>
  </si>
  <si>
    <t xml:space="preserve">2765.  13050  Середня загальноосвітня школа  №70, личаківський район   м. Львів  104  43,1  </t>
  </si>
  <si>
    <t xml:space="preserve">2766.  13051  Львівська середня загальноосвітня школа І-ІІІ ступенів №71, личаківський район   м. Львів  20  51,4  </t>
  </si>
  <si>
    <t xml:space="preserve">2767.  13052  Львівська загальноосвітня школа І-ІІІ ступенів №82, личаківський район   м. Львів  122  39,9  </t>
  </si>
  <si>
    <t xml:space="preserve">2768.  13053  Львівський НВК«Школа І ступеня – гімназія», личаківський район   м. Львів  133  53,5  </t>
  </si>
  <si>
    <t xml:space="preserve">2769.  13054  Львівська загальноосвітня школа-інтернат №2, личаківський район   м. Львів  17  42,9  </t>
  </si>
  <si>
    <t xml:space="preserve">2770.  13055  Львівський НВК школа-садок I-II ст. «Провесінь», личаківський район   м. Львів  62  54,7  </t>
  </si>
  <si>
    <t xml:space="preserve">2771.  13058  Загальноосвітня школа «Берегиня» м.Львова, личаківський район   м. Львів  21  66,1  </t>
  </si>
  <si>
    <t xml:space="preserve">2772.  13062  Середня загальноосвітня школа № 1, сихівський район   м. Львів  177  57,7  </t>
  </si>
  <si>
    <t xml:space="preserve">2773.  13063  Загір"янський НВК 1-2ст.    26  41,8  </t>
  </si>
  <si>
    <t xml:space="preserve">2774.  13064  Середня загальноосвітня школа № 13, сихівський район   м. Львів  99  48,8  </t>
  </si>
  <si>
    <t xml:space="preserve">2775.  13065  Середня загальноосвітня школа № 32, сихівський район   м. Львів  324  50,5  </t>
  </si>
  <si>
    <t xml:space="preserve">2776.  13066  Львівська спеціалізована школа I-III ступенів № 69, сихівський район   м. Львів  112  46,7  </t>
  </si>
  <si>
    <t xml:space="preserve">2777.  13068  Середня загальноосвітня школа № 73, сихівський район   м. Львів  121  50,4  </t>
  </si>
  <si>
    <t xml:space="preserve">2778.  13069  Середня загальноосвітня школа № 84, сихівський район   м. Львів  116  37,8  </t>
  </si>
  <si>
    <t xml:space="preserve">2779.  13070  Середня загальноосвітня школа № 86, сихівський район   м. Львів  75  54,5  </t>
  </si>
  <si>
    <t xml:space="preserve">2780.  13071  Середня загальноосвітня школа № 90, сихівський район   м. Львів  232  51,7  </t>
  </si>
  <si>
    <t xml:space="preserve">2781.  13072  Середня спеціалізована ЗОШ  № 93 з поглибленим вивченням англ. мови, сихівський район   м. Львів  208  57,6  </t>
  </si>
  <si>
    <t xml:space="preserve">2782.  13073  Середня загальноосвітня школа № 95, сихівський район   м. Львів  140  37,6  </t>
  </si>
  <si>
    <t xml:space="preserve">2783.  13074  Середня загальноосвітня школа № 96 МЖК-1, сихівський район   м. Львів  285  59,3  </t>
  </si>
  <si>
    <t xml:space="preserve">2784.  13075  Середня загальноосвітня школа № 98 м. Львова, сихівський район   м. Львів  81  38,7  </t>
  </si>
  <si>
    <t xml:space="preserve">2785.  13076  Авторська школа "Тривіта", сихівський район   м. Львів  64  44,1  </t>
  </si>
  <si>
    <t xml:space="preserve">2786.  13077  НВК "Школа-садок "Софія", сихівський район   м. Львів  78  56,9  </t>
  </si>
  <si>
    <t xml:space="preserve">2787.  13078  НВК "Школа-гімназія "Сихівська" , сихівський район   м. Львів  225  54,8  </t>
  </si>
  <si>
    <t xml:space="preserve">2788.  13079  НВК "Школа-ліцей "Оріяна", сихівський район   м. Львів  14  65  </t>
  </si>
  <si>
    <t xml:space="preserve">2789.  13081  Загальноосвітня школа "Дивосвіт", сихівський район   м. Львів  83  57,1  </t>
  </si>
  <si>
    <t xml:space="preserve">2790.  13082  Загальноосвітня школа "Первоцвіт", сихівський район   м. Львів  108  46,3  </t>
  </si>
  <si>
    <t xml:space="preserve">2791.  13083  Приватний заклад "Гімназія Блаженного Климентія Шептицького", сихівський район   м. Львів  29  48,1  </t>
  </si>
  <si>
    <t xml:space="preserve">2792.  13085  Гімназія "Братів Ізраїлю" Благодійної організації "Брати синів Ізраїлю", сихівський район   м. Львів  33  58,1  </t>
  </si>
  <si>
    <t xml:space="preserve">2793.  13087  Спеціалізована СЗШ № 2   І-ІІІ ст . з поглиб. вивч. англ.мови, франківський район   м. Львів   289  64,9  </t>
  </si>
  <si>
    <t xml:space="preserve">2794.  13089  Середня загальноосвітня школа  І-ІІІ ст .   № 17, франківський район   м. Львів    74  47,4  </t>
  </si>
  <si>
    <t xml:space="preserve">2795.  13090  Середня загальноосвітня школа  І-ІІІ ст.  № 31, франківський район   м. Львів   50  62,6  </t>
  </si>
  <si>
    <t xml:space="preserve">2796.  13091  Середня загальноосвітня школа  І-ІІІ ст. № 36, франківський район   м. Львів   117  59,2  </t>
  </si>
  <si>
    <t xml:space="preserve">2797.  13092  Спеціалізована СЗШ № 45   І-ІІІ ст .  з поглибленим вивченням англ.мови, франківський район   м. Львів       146  44,9  </t>
  </si>
  <si>
    <t xml:space="preserve">2798.  13093  Спеціалізована СЗШ № 46   ім.В.Чорновола  І-ІІІ ст .  з поглибленим вивченням англ.мови, франківський район   м. Львів      80  47,8  </t>
  </si>
  <si>
    <t xml:space="preserve">2799.  13094  Середня загальноосвітня школа  І-ІІІ ст  № 48, франківський район   м. Львів    70  50,9  </t>
  </si>
  <si>
    <t xml:space="preserve">2800.  13095  Середня загальноосвітня школа  І-ІІІ ст. № 50 ім.Макаренка, франківський район   м. Львів   72  42,5  </t>
  </si>
  <si>
    <t xml:space="preserve">2801.  13096  Середня загальноосвітня школа  І-ІІІ ст. № 51 ім.І.Франка з поглибленим вивченням англ.мови, франківський район   м. Львів    46  29,1  </t>
  </si>
  <si>
    <t xml:space="preserve">2802.  13097  Середня загальноосвітня школа  І-ІІІ ст. № 55, франківський район   м. Львів   134  47,1  </t>
  </si>
  <si>
    <t xml:space="preserve">2803.  13098  Середня загальноосвітня школа  І-ІІІ ст.  № 66 з поглибленим вивченням англ.мови, франківський район   м. Львів   111  39,6  </t>
  </si>
  <si>
    <t xml:space="preserve">2804.  13099  Середня загальноосвітня школа  І-ІІІ ст.  № 83, франківський район   м. Львів   58  27,1  </t>
  </si>
  <si>
    <t xml:space="preserve">2805.  13100  Середня загальноосвітня школаІ-ІІ ст. «Школа радості» з поглибленим вивченням англ.мови , франківський район   м. Львів   66  34  </t>
  </si>
  <si>
    <t xml:space="preserve">2806.  13101  Середня загальноосвітня школа І ст. «Джерельце», франківський район   м. Львів   99  34  </t>
  </si>
  <si>
    <t xml:space="preserve">2807.  13102  навчально-виховний комплекс  ім.В.Симоненка з поглибленим вивченням німецької мови”спеціалізована школа І ст.-гімназія”, франківський район   м. Львів    202  59,1  </t>
  </si>
  <si>
    <t xml:space="preserve">2808.  13105  Класична гімназія при ЛНУ ім.І.Франка, франківський район   м. Львів   139  55,7  </t>
  </si>
  <si>
    <t xml:space="preserve">2809.  13108  Навчально-виховний комплекст   садок-школа  “Малюк”, франківський район   м. Львів   20  41,2  </t>
  </si>
  <si>
    <t xml:space="preserve">2810.  13110  Навч.-реаб. центр для дітей з вадами зору "Левеня", франківський район   м. Львів    22  50,6  </t>
  </si>
  <si>
    <t xml:space="preserve">2811.  13112  Середня загальноосвітня школа № 22 ім. В. Стефаника м. Львова, шевченківський район   м. Львів  87  62,8  </t>
  </si>
  <si>
    <t xml:space="preserve">2812.  13113  Середня загальноосвітня школа № 23 м. Львова, шевченківський район   м. Львів  35  39,3  </t>
  </si>
  <si>
    <t xml:space="preserve">2813.  13114  Загальноосвітній навчальний заклад № 30 І-ІІІ ступенів Львівської міської ради, шевченківський район   м. Львів  155  42,3  </t>
  </si>
  <si>
    <t xml:space="preserve">2814.  13116  Середня загальноосвітня школа І-ІІІ ступенів № 38 м. Львова, шевченківський район   м. Львів  62  42,4  </t>
  </si>
  <si>
    <t xml:space="preserve">2815.  13117  Середня загальноосвітня школа  № 41 м. Львова, шевченківський район   м. Львів  67  65,2  </t>
  </si>
  <si>
    <t xml:space="preserve">2816.  13118  Львівська загальноосвітня школа І-ІІІ ступенів № 43 Львівської міської ради Львівської області, шевченківський район   м. Львів  92  52,7  </t>
  </si>
  <si>
    <t xml:space="preserve">2817.  13119  Львівська середня загальноосвітня школа І-ІІІ ступенів № 44 ім. Т.Г.Шевченка, шевченківський район   м. Львів  106  53,7  </t>
  </si>
  <si>
    <t xml:space="preserve">2818.  13120  Львівська спеціалізована загальноосвітня школа І ступеня № 53 з поглибленим вивченням англійської мови, шевченківський район   м. Львів  208  59,8  </t>
  </si>
  <si>
    <t xml:space="preserve">2819.  13121  Середня загальноосвітня школа № 54 м. Львова, шевченківський район   м. Львів  126  53,3  </t>
  </si>
  <si>
    <t xml:space="preserve">2820.  13123  Середня загальноосвітня школа І-ІІІ ступенів № 78 м. Львова, шевченківський район   м. Львів  69  45,3  </t>
  </si>
  <si>
    <t xml:space="preserve">2821.  13124  СЗШ І-ІІІ ступенів № 81 ім. П.Сагайдачного з поглибленим вивченням англійської мови, шевченківський район   м. Львів  53  63,2  </t>
  </si>
  <si>
    <t xml:space="preserve">2822.  13125  Середня загальноосвітня школа І-ІІІ ступенів № 91 м. Львова, шевченківський район   м. Львів  187  53,8  </t>
  </si>
  <si>
    <t xml:space="preserve">2823.  13126  Середня загальноосвітня школа І-ІІІ ступенів № 92 м. Львова, шевченківський район   м. Львів  184  49,7  </t>
  </si>
  <si>
    <t xml:space="preserve">2824.  13127  Навчально - виховний комплекс школа - сад № 94 м. Львова, шевченківський район   м. Львів  63  44,2  </t>
  </si>
  <si>
    <t xml:space="preserve">2825.  13128  Загальноосвітній навчальний заклад № 97 І-ІІІ ступенів Львівської міської ради, шевченківський район   м. Львів  28  52  </t>
  </si>
  <si>
    <t xml:space="preserve">2826.  13129  Загальноосвітній навчальний заклад № 99 І-ІІІ ступенів Львівської міської ради, шевченківський район   м. Львів  220  46,2  </t>
  </si>
  <si>
    <t xml:space="preserve">2827.  13131  Навчально-виховний комплекс "Любисток", шевченківський район   м. Львів  10  45,9  </t>
  </si>
  <si>
    <t xml:space="preserve">2828.  13132  Львівська гімназія "Престиж" з поглибленим вивченням іноземних мов, шевченківський район   м. Львів  81  48,5  </t>
  </si>
  <si>
    <t xml:space="preserve">2829.  13133  Львівська правнича гімназія, шевченківський район   м. Львів  195  49,3  </t>
  </si>
  <si>
    <t xml:space="preserve">2830.  13134  Львівський економічний ліцей, шевченківський район   м. Львів  151  53,2  </t>
  </si>
  <si>
    <t xml:space="preserve">2831.  13141  Реклинецька ЗОШ Сокальський р-н    57  48,5  </t>
  </si>
  <si>
    <t xml:space="preserve">2832.  13151  Східницька загальноосвітня школа І-ІІІ ступенів № 2 Бориславської міської ради Львівської області    45  50,8  </t>
  </si>
  <si>
    <t xml:space="preserve">2833.  13152  Бориславська загальноосвітня школа І-ІІІ ступенів № 3 Бориславської міської ради Львівської області    77  39,4  </t>
  </si>
  <si>
    <t xml:space="preserve">2834.  13153  Бориславська загальноосвітня школа І-ІІІ ступенів № 4 Бориславської міської ради Львівської області    68  38,8  </t>
  </si>
  <si>
    <t xml:space="preserve">2835.  13154  Бориславська загальноосвітня школа І-ІІІ ступенів № 5 Бориславської міської ради Львівської області    41  37,2  </t>
  </si>
  <si>
    <t xml:space="preserve">2836.  13155  Бориславська загальноосвітня школа І-ІІ ступенів № 6 Бориславської міської ради Львівської області    17  41,8  </t>
  </si>
  <si>
    <t xml:space="preserve">2837.  13156  Бориславська загальноосвітня школа І-ІІІ ступенів № 7 Бориславської міської ради Львівської області    72  42,3  </t>
  </si>
  <si>
    <t xml:space="preserve">2838.  13157  Бориславська загальноосвітня школа І-ІІІ ступенів № 8 Бориславської міської ради Львівської області    53  53,7  </t>
  </si>
  <si>
    <t xml:space="preserve">2839.  13158  Бориславська загальноосвітня школа І-ІІ ступенів № 9 Бориславської міської ради Львівської області    25  56  </t>
  </si>
  <si>
    <t xml:space="preserve">2840.  13159  Бориславська  державна гімназія Бориславської міської ради Львівської області    50  44,5  </t>
  </si>
  <si>
    <t xml:space="preserve">2841.  13160  Бориславська загальноосвітня школа І-ІІІ ступенів № 1 Бориславської міської ради Львівської області    80  30,5  </t>
  </si>
  <si>
    <t xml:space="preserve">2842.  13161  Код об'єднання ЗНЗ м. Дрогобича    635  70,5  </t>
  </si>
  <si>
    <t xml:space="preserve">2843.  13162  Дрогобицька спеціалізована школа І-ІІІ ступенів №2 Дрогобицької міської ради Львівської області    62  66,9  </t>
  </si>
  <si>
    <t xml:space="preserve">2844.  13182  Навчально-виховний комплекс "Середня загальноосвітня школа-ліцей" м.Моршина    33  39,6  </t>
  </si>
  <si>
    <t xml:space="preserve">2845.  13185  Новороздільська загальноосвітня школа І-ІІІ ступенів №2    49  46,2  </t>
  </si>
  <si>
    <t xml:space="preserve">2846.  13186  Новороздільська загальноосвітня школа І-ІІІ ступенів №3    44  37,3  </t>
  </si>
  <si>
    <t xml:space="preserve">2847.  13187  Новороздільська спеціалізована школа І-ІІІ ступенів №4    96  34,5  </t>
  </si>
  <si>
    <t xml:space="preserve">2848.  13188  Новороздільська загальноосвітня школа І-ІІІ ступенів №5    106  36,5  </t>
  </si>
  <si>
    <t xml:space="preserve">2849.  13189  Новороздільський навчально-виховний комплекс "Лідер"    128  38,5  </t>
  </si>
  <si>
    <t xml:space="preserve">2850.  13191  Середня школа № 1 ім.Т.Г.Шевченка м.Самбора Львівської області     47  43,6  </t>
  </si>
  <si>
    <t xml:space="preserve">2851.  13192  Середня школа № 3 м.Самбора Львівської області    16  69,8  </t>
  </si>
  <si>
    <t xml:space="preserve">2852.  13194  Середня школа № 7 м.Самбора Львівської області    103  59,2  </t>
  </si>
  <si>
    <t xml:space="preserve">2853.  13196  Середня школа № 9 м.Самбора Львівської області    9  53,1  </t>
  </si>
  <si>
    <t xml:space="preserve">2854.  13197  Середня школа № 10 м.Самбора Львівської області    72  48,1  </t>
  </si>
  <si>
    <t xml:space="preserve">2855.  13198  Початкова школа № 2 м.Самбора    36  25,1  </t>
  </si>
  <si>
    <t xml:space="preserve">2856.  13199  Самбірська гімназія    43  65  </t>
  </si>
  <si>
    <t xml:space="preserve">2857.  13200  Код об'єднання ЗНЗ м. Стрия    977  41,4  </t>
  </si>
  <si>
    <t xml:space="preserve">2858.  13216  Середня загальноосвітня школа № 3 м.Трускавець    104  64,5  </t>
  </si>
  <si>
    <t xml:space="preserve">2859.  13219  Червоноградська загальноосвітня школа І-ІІІ ступенів № 1 Червоноградської міської ради    48  41,7  </t>
  </si>
  <si>
    <t xml:space="preserve">2860.  13220  Червоноградська загальноосвітня школа І-ІІІ ступенів № 2 Червоноградської міської ради    56  36,9  </t>
  </si>
  <si>
    <t xml:space="preserve">2861.  13221  Червоноградський навчально-виховний комплекс "Спеціалізована школа І-ІІ ступенів - колегіум" № 3 Червоноградської міської ради    72  49,2  </t>
  </si>
  <si>
    <t xml:space="preserve">2862.  13222  Червоноградська загальноосвітня школа І-ІІІ ступенів № 4 Червоноградської міської ради    82  59,3  </t>
  </si>
  <si>
    <t xml:space="preserve">2863.  13224  Червоноградська загальноосвітня школа І-ІІІ ступенів № 6 Червоноградської міської ради    73  61  </t>
  </si>
  <si>
    <t xml:space="preserve">2864.  13225  Червоноградська загальноосвітня школа І-ІІІ ступенів № 7 Червоноградської міської ради    31  58,9  </t>
  </si>
  <si>
    <t xml:space="preserve">2865.  13227  Червоноградська загальноосвітня школа І-ІІІ ступенів № 9 Червоноградської міської ради    81  55,9  </t>
  </si>
  <si>
    <t xml:space="preserve">2866.  13228  Червоноградський навчально-виховний комплекс № 10 Червоноградської міської ради    53  45,1  </t>
  </si>
  <si>
    <t xml:space="preserve">2867.  13229  Червоноградська загальноосвітня школа І ступеня № 11 Червоноградської міської ради    72  65,5  </t>
  </si>
  <si>
    <t xml:space="preserve">2868.  13230  Червоноградська загальноосвітня школа І-ІІІ ступенів № 12 Червоноградської міської ради    183  46,8  </t>
  </si>
  <si>
    <t xml:space="preserve">2869.  13231  Червоноградський навчально-виховний комплекс № 13 Червоноградської міської ради    168  61,1  </t>
  </si>
  <si>
    <t xml:space="preserve">2870.  13232  Червоноградська загальноосвітня школа І-ІІІ ступенів № 14 Червоноградської міської ради    45  44,2  </t>
  </si>
  <si>
    <t xml:space="preserve">2871.  13233  Червоноградська гімназія Червоноградської міської ради    31  66,8  </t>
  </si>
  <si>
    <t xml:space="preserve">2872.  13241  Бродівська гімназія ім.Івана Труша Бродівської районної ради Львівської області    23  44,3  </t>
  </si>
  <si>
    <t xml:space="preserve">2873.  13242  Бродівська спеціалізована загальноосвітня школа №2 з вивченням анг. мови з 1 класу Бродівської районної ради Львівської області    86  38,2  </t>
  </si>
  <si>
    <t xml:space="preserve">2874.  13243  Бродівська загальноосвітня школа І-ІІІ ступенів № 3 Бродівської районної ради Львівської області    98  45,6  </t>
  </si>
  <si>
    <t xml:space="preserve">2875.  13244  Бродівська загальноосвітня школа І-ІІІ ступенів № 4 Бродівської районної ради Львівської області    35  47,3  </t>
  </si>
  <si>
    <t xml:space="preserve">2876.  13245  Підкамінська загальноосвітня школа І-ІІІ ступенів Бродівської районної ради Львівської області    42  50,8  </t>
  </si>
  <si>
    <t xml:space="preserve">2877.  13246  Берлинська загальноосвітня школа І-ІІІ ступенів Бродівської районної ради Львівської області     17  57,8  </t>
  </si>
  <si>
    <t xml:space="preserve">2878.  13247  Заболотцівська загальноосвітня школа І-ІІІ ступенів Бродівської районної ради Львівської області    42  67  </t>
  </si>
  <si>
    <t xml:space="preserve">2879.  13248  Лешнівська загальноосвітня школа І-ІІІ ступенів Бродівської районної ради Львівської області    46  53,4  </t>
  </si>
  <si>
    <t xml:space="preserve">2880.  13249  Маркопільська загальноосвітня школа І-ІІІ ступенів Бродівської районної ради Львівської області    14  66,1  </t>
  </si>
  <si>
    <t xml:space="preserve">2881.  13250  Наквашанська загальноосвітня школа І-ІІІ ступенів Бродівської районної ради Львівської області    17  49,4  </t>
  </si>
  <si>
    <t xml:space="preserve">2882.  13251  Пеняківська загальноосвітня школа І-ІІІ ступенів Бродівської районної ради Львівської області     24  43,2  </t>
  </si>
  <si>
    <t xml:space="preserve">2883.  13252  Пониквянська загальноосвітня школа І-ІІІ ступенів Бродівської  районної ради Львівської області    23  34,8  </t>
  </si>
  <si>
    <t xml:space="preserve">2884.  13253  Пониковицька загальноосвітня школа І-ІІІ ступенів Бродівської районної ради Львівської області    22  59,4  </t>
  </si>
  <si>
    <t xml:space="preserve">2885.  13254  Суховільська загальноосвітня школа І-ІІІ ступенів Бродівської районної ради Львівської області    19  60,4  </t>
  </si>
  <si>
    <t xml:space="preserve">2886.  13255  Шнирівська загальноосвітня школа І-ІІІ ступенів Бродівської районної ради Львівської області    16  39,3  </t>
  </si>
  <si>
    <t xml:space="preserve">2887.  13256  Ясенівська загальноосвітня школа І-ІІІ ступенівБродівської районної ради Львівської області    58  72,3  </t>
  </si>
  <si>
    <t xml:space="preserve">2888.  13257  Поповецька ЗОШ 1-2 ст.   Бродівський р-н  15  51,5  </t>
  </si>
  <si>
    <t xml:space="preserve">2889.  13258  Лугівська ЗОШ 1-2 ст.     20  46  </t>
  </si>
  <si>
    <t xml:space="preserve">2890.  13259  Гаї-Дітковецька ЗОШ 1-2 ст.     14  33,9  </t>
  </si>
  <si>
    <t xml:space="preserve">2891.  13260  Дуб'євський НВК   Бродівський р-н  16  58,9  </t>
  </si>
  <si>
    <t xml:space="preserve">2892.  13261  Голубицька ЗОШ 1-2 ст.   Бродівський р-н   11  47,2  </t>
  </si>
  <si>
    <t xml:space="preserve">2893.  13262  Бродівська ЗОШ І СТ. № 1     30  59  </t>
  </si>
  <si>
    <t xml:space="preserve">2894.  13263  Гаї-Смоленська ЗОШ 1-2 ст.   Бродівський р-н   14  27,1  </t>
  </si>
  <si>
    <t xml:space="preserve">2895.  13265  Конюшківська ЗОШ 1-2 СТ.   Бродівський р-н   42  44,8  </t>
  </si>
  <si>
    <t xml:space="preserve">2896.  13266  Черницький НВК   Бродівський р-н  10  55,7  </t>
  </si>
  <si>
    <t xml:space="preserve">2897.  13267  Орихівчицька ЗОШ 1-2 ст.     20  30,4  </t>
  </si>
  <si>
    <t xml:space="preserve">2898.  13268  Гаївська ЗОШ 1-2 ст.   Бродівський р-н   7  46,7  </t>
  </si>
  <si>
    <t xml:space="preserve">2899.  13269  Паликоровівський НВК   Бродівський р-н   23  33,3  </t>
  </si>
  <si>
    <t xml:space="preserve">2900.  13272  Буська загальноосвітня школа  І-ІІІ ступенів  №1 Буської районної ради Львівської області     24  38,4  </t>
  </si>
  <si>
    <t xml:space="preserve">2901.  13273  Буська загальноосвітня школа  І-ІІІ ступенів  №2 Буської районної ради Львівської області     6  54,8  </t>
  </si>
  <si>
    <t xml:space="preserve">2902.  13274  Красненська загальноосвітня школа  І-ІІІ ступенів №1 Буської районної ради Львівської області     36  45,2  </t>
  </si>
  <si>
    <t xml:space="preserve">2903.  13282  Побужанська  загальноосвітня школа І-ІІІ ступенів Буської районної ради Львівської області     25  77,9  </t>
  </si>
  <si>
    <t xml:space="preserve">2904.  13284  Сторонибабська загальноосвітня школа І-ІІІ ступенів Буської районної ради Львівської області     20  39,4  </t>
  </si>
  <si>
    <t xml:space="preserve">2905.  13285  НВК "Топорівська загальноосвітня школа І-ІІІ ступенів" Буської районної ради Львівської області     43  53,8  </t>
  </si>
  <si>
    <t xml:space="preserve">2906.  13287  Соколянська ЗОШ 1-2 ст.   Буської районної ради Львівської області     8  41,9  </t>
  </si>
  <si>
    <t xml:space="preserve">2907.  13289  Кізлівська ЗОШ 1-2 ст.  Буської районної ради Львівської області     4  36  </t>
  </si>
  <si>
    <t xml:space="preserve">2908.  13290  Чанизька ЗОШ 1-2 ст.   Буської районної ради Львівської області     5  51,8  </t>
  </si>
  <si>
    <t xml:space="preserve">2909.  13292  Новосілківська ЗОШ 1-2 ст.   Буської районної ради Львівської області    21  81,5  </t>
  </si>
  <si>
    <t xml:space="preserve">2910.  13298  Петричівська ЗОШ 1-2 ст.  Буської районної ради Львівської області    4  54,8  </t>
  </si>
  <si>
    <t xml:space="preserve">2911.  13301  Городоцька ЗОШ №2 І-ІІІ ступенів Городоцької районної ради     35  41,7  </t>
  </si>
  <si>
    <t xml:space="preserve">2912.  13302  Городоцька ЗОШ №3 І-ІІІ ступенів Городоцької районної ради     154  47,3  </t>
  </si>
  <si>
    <t xml:space="preserve">2913.  13303  Городоцька ЗОШ №4 І-ІІІ ступенів Городоцької районної ради     48  33,3  </t>
  </si>
  <si>
    <t xml:space="preserve">2914.  13304  Городоцька ЗОШ №5 І-ІІІ ступенів Городоцької районної ради     106  55,5  </t>
  </si>
  <si>
    <t xml:space="preserve">2915.  13305  Великолюбінська ЗОШ І-ІІІ ступенів Городоцької районної ради    132  45  </t>
  </si>
  <si>
    <t xml:space="preserve">2916.  13306  Комарнівська ЗОШ І-ІІІ ступенів Городоцької районної ради    110  39,1  </t>
  </si>
  <si>
    <t xml:space="preserve">2917.  13307  Березецька ЗОШ І-ІІІ ступенів  Городоцької районної ради    30  41,7  </t>
  </si>
  <si>
    <t xml:space="preserve">2918.  13308  Градівська ЗОШ І-ІІІ ступенів Городоцької районної ради    33  33,3  </t>
  </si>
  <si>
    <t xml:space="preserve">2919.  13309  Грімненська ЗОШ І-ІІІ ступенів Городоцької районної ради    15  42,9  </t>
  </si>
  <si>
    <t xml:space="preserve">2920.  13310  Добрянська ЗОШ І-ІІІ ступенів Городоцької районної ради    34  32,2  </t>
  </si>
  <si>
    <t xml:space="preserve">2921.  13311  Завидовицький НВК  Городоцької районної ради    43  48,5  </t>
  </si>
  <si>
    <t xml:space="preserve">2922.  13312  Заверещицький НВК Городоцької районної ради    48  38,3  </t>
  </si>
  <si>
    <t xml:space="preserve">2923.  13313  Керницька ЗОШ І-ІІІ ступенів Городоцької районної ради    32  33,8  </t>
  </si>
  <si>
    <t xml:space="preserve">2924.  13314  Коропузький НВК Городоцької районної ради    42  32,7  </t>
  </si>
  <si>
    <t xml:space="preserve">2925.  13315  Мавковицький НВК Городоцької районної ради    38  38,9  </t>
  </si>
  <si>
    <t xml:space="preserve">2926.  13316  Мильчицька ЗОШ І-ІІІ ст. Городоцької районної ради    19  66,9  </t>
  </si>
  <si>
    <t xml:space="preserve">2927.  13317  Мшанська ЗОШ І-ІІІ ступенів  Городоцької районної ради    27  55  </t>
  </si>
  <si>
    <t xml:space="preserve">2928.  13318  Переможненська ЗОШ І-ІІІ ступенів Городоцької районної ради    55  43,7  </t>
  </si>
  <si>
    <t xml:space="preserve">2929.  13319  Підзвіринецька ЗОШ І-ІІІ ступенів Городоцької районної ради    26  41,2  </t>
  </si>
  <si>
    <t xml:space="preserve">2930.  13320  Родатицька ЗОШ І-ІІІ ступенів Городоцької районної ради    93  50,1  </t>
  </si>
  <si>
    <t xml:space="preserve">2931.  13321  Суховільська ЗОШ І-ІІІ ступенів Городоцької районної ради    38  36,6  </t>
  </si>
  <si>
    <t xml:space="preserve">2932.  13324  Повітненська ЗОШ 1-2 СТ.     26  37,3  </t>
  </si>
  <si>
    <t xml:space="preserve">2933.  13325  Лісновицька ЗОШ 1-2 ст.     22  30,6  </t>
  </si>
  <si>
    <t xml:space="preserve">2934.  13326  Бартатівський НВК    18  42,5  </t>
  </si>
  <si>
    <t xml:space="preserve">2935.  13327  Бучалівська ЗОШ 1-2 ст.     50  60,1  </t>
  </si>
  <si>
    <t xml:space="preserve">2936.  13328  Галичанівська ЗОШ 1-2 ст.     12  42,4  </t>
  </si>
  <si>
    <t xml:space="preserve">2937.  13329  Дубаневицька ЗОШ 1-2 ст.     19  51,7  </t>
  </si>
  <si>
    <t xml:space="preserve">2938.  13333  Добрівлянський НВК І-ІІІ ступенів    21  62,7  </t>
  </si>
  <si>
    <t xml:space="preserve">2939.  13334  Доброгостівська середня загальноосвітня школа І-ІІІ ступенів    142  59  </t>
  </si>
  <si>
    <t xml:space="preserve">2940.  13338  Нижньогаївська середня загальноосвітня школа І-ІІІ ступенів    14  66,2  </t>
  </si>
  <si>
    <t xml:space="preserve">2941.  13339  Нагуєвицька середня загальноосвітня школа І-ІІІ ступенів    27  67,3  </t>
  </si>
  <si>
    <t xml:space="preserve">2942.  13340  Новокропивницька середня загальноосвітня школа І-ІІІ ступенів    35  55,2  </t>
  </si>
  <si>
    <t xml:space="preserve">2943.  13342  Рихтицька середня загальноосвітня школа І-ІІІ ступенів    34  55,7  </t>
  </si>
  <si>
    <t xml:space="preserve">2944.  13343  Уличненська середня загальноосвітня школа І-ІІІ ступенів    25  64,3  </t>
  </si>
  <si>
    <t xml:space="preserve">2945.  13348  Підбузька середня загальноосвітня школа І-ІІІ ступенів    35  74,2  </t>
  </si>
  <si>
    <t xml:space="preserve">2946.  13350  Ясенице-Сільнянський НВК   Дрогобицький р-н   26  57,5  </t>
  </si>
  <si>
    <t xml:space="preserve">2947.  13351  Дережицька ЗОШ 1-2 ст.     26  68,2  </t>
  </si>
  <si>
    <t xml:space="preserve">2948.  13353  Сторонянська СЗШ 1-2 ст.     19  65,6  </t>
  </si>
  <si>
    <t xml:space="preserve">2949.  13359  Старокропивницька СЗШ 1-2 ст.      20  60,6  </t>
  </si>
  <si>
    <t xml:space="preserve">2950.  13372  Рудянський загальноосвітній навчальний заклад І-ІІІ ступенів Жидачівської районної ради    62  55,9  </t>
  </si>
  <si>
    <t xml:space="preserve">2951.  13377  Новострілищанський загальноосвітній навчальний заклад І-ІІІ ступенів Жидачівської районної ради    45  60,1  </t>
  </si>
  <si>
    <t xml:space="preserve">2952.  13379  Жидачівський загальноосвітній навчальний заклад І-ІІІ ступенів №2 Жидачівської районної ради    69  55,9  </t>
  </si>
  <si>
    <t xml:space="preserve">2953.  13391  Бишківська ЗОШ    52  58,4  </t>
  </si>
  <si>
    <t xml:space="preserve">2954.  13392  Великогрибовицька   Сулимівська ЗОШ І-ІІІ ступенів Жовківської районної ради Львівської області.  27  46,1  </t>
  </si>
  <si>
    <t xml:space="preserve">2955.  13393  Волицька  загальноосвітня школа І-ІІІ ступенів Жовківської районної ради Львівської області    25  62,8  </t>
  </si>
  <si>
    <t xml:space="preserve">2956.  13394  Дев"ятирська ЗОШ І-ІІІ ступенів Жовківської районної ради Львівської області    10  36,6  </t>
  </si>
  <si>
    <t xml:space="preserve">2957.  13396  Деревнянська загальноосвітня школа І-ІІІ ступенів Жовківської районної ради Львівської області    24  40,6  </t>
  </si>
  <si>
    <t xml:space="preserve">2958.  13397  Кам'яногірська загальноосвітня школа Жовківської районної ради Львівської області    9  41,3  </t>
  </si>
  <si>
    <t xml:space="preserve">2959.  13398  Замківська загальноосвітня школа І-ІІІ ступенів Жовківської районної ради Львівської області    23  53,9  </t>
  </si>
  <si>
    <t xml:space="preserve">2960.  13399  Зашківська загальноосвітня школа І-ІІІ ступенів Жовківської районної ради Львівської області    28  40,5  </t>
  </si>
  <si>
    <t xml:space="preserve">2961.  13400  Зіболківська загальноосвітня школа І-ІІІ ступенів Жовківської районної ради Львівської області    62  44,7  </t>
  </si>
  <si>
    <t xml:space="preserve">2962.  13401  Лавриківська загальноосвітня школа І-ІІІ ступенів Жовківської районної ради Львівської області    13  42,2  </t>
  </si>
  <si>
    <t xml:space="preserve">2963.  13402  Липницька   Равська ЗОШ І-ІІІ ступенів Жовківської районної ради Львівської області  17  34,6  </t>
  </si>
  <si>
    <t xml:space="preserve">2964.  13403  Любельська загальноосвітня школа І-ІІІ ступенів Жовківської районної ради Львівської області    14  51,4  </t>
  </si>
  <si>
    <t xml:space="preserve">2965.  13404  Мокротинська загальноосвітня школа І-ІІІ ступенів Жовківської районної ради Львівської області    16  35  </t>
  </si>
  <si>
    <t xml:space="preserve">2966.  13405  Новокам’янська загальноосвітня школа І-ІІІ ступенів Жовківської районної ради Львівської області    22  59,2  </t>
  </si>
  <si>
    <t xml:space="preserve">2967.  13406  Новоскварявська загальноосвітня школа І-ІІІ ступенів Жовківської районної ради Львівської області    10  45,6  </t>
  </si>
  <si>
    <t xml:space="preserve">2968.  13407  Потелицька загальноосвітня школа І-ІІІ ступенів Жовківської районної ради Львівської області    43  35,7  </t>
  </si>
  <si>
    <t xml:space="preserve">2969.  13409  Староскварявська загальноосвітня школа І-ІІІ ступенів Жовківської районної ради Львівської області    31  55,7  </t>
  </si>
  <si>
    <t xml:space="preserve">2970.  13410  В'язівська , Туринківська   Купичвільська ЗОШ Жовківської районної ради Львівської області  39  54,7  </t>
  </si>
  <si>
    <t xml:space="preserve">2971.  13411  Малехівська ЗОШ  І-ІІІ ступенів Жовківської районної ради Львівської області    15  44,4  </t>
  </si>
  <si>
    <t xml:space="preserve">2972.  13412  Жовківська загальноосвітня школа І-ІІІ ступенів № 1 Жовківської районної ради Львівської області    62  62,1  </t>
  </si>
  <si>
    <t xml:space="preserve">2973.  13413  Жовківська загальноосвітня школа І-ІІІ ступенів № 2 Жовківської районної ради Львівської області    33  52,5  </t>
  </si>
  <si>
    <t xml:space="preserve">2974.  13414  Жовківська загальноосвітня школа І-ІІІ ступенів № 3 Жовківської районної ради Львівської області    18  58,7  </t>
  </si>
  <si>
    <t xml:space="preserve">2975.  13416  Магерівська загальноосвітня школа І-ІІІ ступенів Жовківської районної ради Львівської області    40  75,1  </t>
  </si>
  <si>
    <t xml:space="preserve">2976.  13417  Рава-Руська загальноосвітня школа І-ІІІ ступенів № 1 Жовківської районної ради Львівської області    57  35,9  </t>
  </si>
  <si>
    <t xml:space="preserve">2977.  13418  Рава-Руська загальноосвітня школа І-ІІІ ступенів № 2 Жовківської районної ради Львівської області    85  36,9  </t>
  </si>
  <si>
    <t xml:space="preserve">2978.  13419  Навчально-виховний комплекс "Рава-Руська школа-гімнагія" Жовківської районної ради Львівської області    55  64,1  </t>
  </si>
  <si>
    <t xml:space="preserve">2979.  13420  Рава-Руська ЗОШ-інтернат Жовківської районної ради Львівської області    13  79  </t>
  </si>
  <si>
    <t xml:space="preserve">2980.  13421  Боянецька ЗОШ Жовківської районної ради Львівської області     12  42,4  </t>
  </si>
  <si>
    <t xml:space="preserve">2981.  13424  Забірська   Річківська ЗОШ Жовківської районної ради Львівської області   29  52,4  </t>
  </si>
  <si>
    <t xml:space="preserve">2982.  13425  Замочківська ЗОШ Жовківської районної ради Львівської області     15  41,1  </t>
  </si>
  <si>
    <t xml:space="preserve">2983.  13426  Крехівська ЗОШ Жовківської районної ради Львівської області      19  51,1  </t>
  </si>
  <si>
    <t xml:space="preserve">2984.  13428  Мервичівська ЗОШ Жовківської районної ради Львівської області      18  47,6  </t>
  </si>
  <si>
    <t xml:space="preserve">2985.  13429  Сулиміська ЗОШ Жовківської районної ради Львівської області     20  44,4  </t>
  </si>
  <si>
    <t xml:space="preserve">2986.  13430  Код об'єднання ЗНЗ Золочівського району    1100  45,8  </t>
  </si>
  <si>
    <t xml:space="preserve">2987.  13460  Код об'єднання ЗНЗ Камянка-Бузького району    1350  40,1  </t>
  </si>
  <si>
    <t xml:space="preserve">2988.  13465  Добротвірська загальноосвітня школа І-Ш ст.     8  54,8  </t>
  </si>
  <si>
    <t xml:space="preserve">2989.  13491  Миколаївська середня загальноосвітня школа І ст Миколаївської районної ради    27  53,2  </t>
  </si>
  <si>
    <t xml:space="preserve">2990.  13493  Миколаївська  середня загальноосвітня школа І-ІІІ ст №1 Миколаївської районної ради    55  55,5  </t>
  </si>
  <si>
    <t xml:space="preserve">2991.  13494  Миколаївська середня загальноосвітня школа І-ІІІ ст. №2 Миколаївської районної ради    46  61,5  </t>
  </si>
  <si>
    <t xml:space="preserve">2992.  13495  Миколаївська гімназія Миколаївської районної ради    67  52,9  </t>
  </si>
  <si>
    <t xml:space="preserve">2993.  13496  Роздільська середня загальноосвітня школаІ-ІІІст. Миколаївської районної ради    18  70,8  </t>
  </si>
  <si>
    <t xml:space="preserve">2994.  13497  Березинська середня загальноосвітня школа І-ІІІ ст. Миколаївської районної ради    27  47,7  </t>
  </si>
  <si>
    <t xml:space="preserve">2995.  13498  Більченська середня загальноосвітня школа І-ІІІ ст. Миколаївської районної ради    99  72,4  </t>
  </si>
  <si>
    <t xml:space="preserve">2996.  13499  Великогорожінська середня загальноосвітня школа І-ІІІ ст. Миколаївської районної ради    10  55,1  </t>
  </si>
  <si>
    <t xml:space="preserve">2997.  13500  Гірська середня загальноосвітня школа І-ІІІ ст. Миколаївської районної ради    19  46,1  </t>
  </si>
  <si>
    <t xml:space="preserve">2998.  13501  Дроговизька середня загальноосвітня школа І-ІІІ ст. Миколаївської районної ради    18  56,4  </t>
  </si>
  <si>
    <t xml:space="preserve">2999.  13502  Київецька середня загальноосвітня школа І-ІІІ ст. Миколаївської районної ради    21  50,8  </t>
  </si>
  <si>
    <t xml:space="preserve">3000.  13503  Колодрубівська середня загальноосвітня школа І-ІІІ ст. Миколаївської районної ради    9  29,1  </t>
  </si>
  <si>
    <t xml:space="preserve">3001.  13504  Новосілкоопарська середня загальноосвітня школа І-ІІІ ст. Миколаївської районної ради    16  54,5  </t>
  </si>
  <si>
    <t xml:space="preserve">3002.  13505  Розвадівська середня загальноосвітня школа І-ІІІ ст. Миколаївської районної ради     10  49,5  </t>
  </si>
  <si>
    <t xml:space="preserve">3003.  13506  Рудниківська середня загальноосвітня школа І-ІІІ ст. Миколаївської районної ради    9  59,3  </t>
  </si>
  <si>
    <t xml:space="preserve">3004.  13509  Черницька середня загальноосвітня школа І-ІІІ ст. Миколаївської районної ради    32  37,9  </t>
  </si>
  <si>
    <t xml:space="preserve">3005.  13511  Раделицька середня загальноосвітня школа І-ІІІ ст. Миколаївської районної ради    15  40,7  </t>
  </si>
  <si>
    <t xml:space="preserve">3006.  13512  Вербізька ЗОШ   Миколаївської районної ради  9  43,9  </t>
  </si>
  <si>
    <t xml:space="preserve">3007.  13514  Вербинська ЗОШ     37  45  </t>
  </si>
  <si>
    <t xml:space="preserve">3008.  13515  Горішенська ЗОШ   Миколаївської районної ради  28  40,9  </t>
  </si>
  <si>
    <t xml:space="preserve">3009.  13516  Гранти-Кутівська ЗОШ   Миколаївської районної ради  29  58,9  </t>
  </si>
  <si>
    <t xml:space="preserve">3010.  13518  Тужанівська ЗОШ  Миколаївської районної ради  25  23,1  </t>
  </si>
  <si>
    <t xml:space="preserve">3011.  13519  Устянська ЗОШ     12  46,6  </t>
  </si>
  <si>
    <t xml:space="preserve">3012.  13520  Код об'єднання ЗНЗ Мостиського району    412  51,8  </t>
  </si>
  <si>
    <t xml:space="preserve">3013.  13527  Малнівська ЗОШ І-ІІІ ступенів    3  38,7  </t>
  </si>
  <si>
    <t xml:space="preserve">3014.  13532  С-Вишнянська ЗОШ І-ІІІ ступенів    137  45,7  </t>
  </si>
  <si>
    <t xml:space="preserve">3015.  13551  НВК "Середня загальноосвітня школа-гімназія" Перемишлянської районної ради Львівської області     69  62,2  </t>
  </si>
  <si>
    <t xml:space="preserve">3016.  13552  Бібрська загальноосвітня школа І-ІІІ ст. ім.Уляни Кравченко Перемишлянської районної  Львівської області     86  62,3  </t>
  </si>
  <si>
    <t xml:space="preserve">3017.  13553  Великоглібовицька загальноосвітня школа І-ІІІ ступенів Перемишлянської районної ради Львівської області     30  46,1  </t>
  </si>
  <si>
    <t xml:space="preserve">3018.  13554  Костенівська загальноосвітня школа І - ІІІ ступенів Перемишлянської районної ради Львівської області    13  51,1  </t>
  </si>
  <si>
    <t xml:space="preserve">3019.  13556  Свірзька загальноосвітня школа І-ІІІ ступенів Перемишлянської районної ради Львівської області    13  47,8  </t>
  </si>
  <si>
    <t xml:space="preserve">3020.  13557  Романівська загальносвітня школа І-ІІІ ступенів Перемишлянської районної ради Львівської області     27  51,8  </t>
  </si>
  <si>
    <t xml:space="preserve">3021.  13558  Осталовицька загальносвітня школа І-ІІІ ступенів Перемишлянської районної ради Львівської області     15  46,8  </t>
  </si>
  <si>
    <t xml:space="preserve">3022.  13559  Болотнянська загальносвітня школа І-ІІІ ступенів Перемишлянської районної ради Львівської області     20  49,2  </t>
  </si>
  <si>
    <t xml:space="preserve">3023.  13560  Перемишлянська загальноосвітня школа І-ІІІ ступенів №2 Перемишлянської районної ради  Львівської області     45  67,2  </t>
  </si>
  <si>
    <t xml:space="preserve">3024.  13561  Дунаївська загальноосвітня школа І-ІІІ ступенів Перемишлянської районної ради Львівської області    52  58,5  </t>
  </si>
  <si>
    <t xml:space="preserve">3025.  13562  Виписківська СЗШ 1-2 ст.     24  54,6  </t>
  </si>
  <si>
    <t xml:space="preserve">3026.  13563  Чемеринецька ЗОШ 1-2 ст.     9  53,9  </t>
  </si>
  <si>
    <t xml:space="preserve">3027.  13564  Ланівська ЗОШ 1-2 ст.     8  40,2  </t>
  </si>
  <si>
    <t xml:space="preserve">3028.  13565  Короснянська СЗШ 1-2 ст.     40  56,8  </t>
  </si>
  <si>
    <t xml:space="preserve">3029.  13566  Бачівська СЗШ 1-2 ст.      20  50,8  </t>
  </si>
  <si>
    <t xml:space="preserve">3030.  13568  Відділ освіти   м. Перемишляни   14  45,5  </t>
  </si>
  <si>
    <t xml:space="preserve">3031.  13569  Невідома школа   Пермишлянський р-н   18  35,9  </t>
  </si>
  <si>
    <t xml:space="preserve">3032.  13571  Тучненська СЗШ 1-2 ст.     5  54,2  </t>
  </si>
  <si>
    <t xml:space="preserve">3033.  13572  Лопушнянська ЗОШ 1-2 ст.    13  46,6  </t>
  </si>
  <si>
    <t xml:space="preserve">3034.  13573  Під'ярківська СЗШ 1-2 ст.     6  77  </t>
  </si>
  <si>
    <t xml:space="preserve">3035.  13574  Глібовицька ЗШ     12  46,9  </t>
  </si>
  <si>
    <t xml:space="preserve">3036.  13576  Лапывська ЗОШ 1-2 ст.     7  54,7  </t>
  </si>
  <si>
    <t xml:space="preserve">3037.  13577  Великоглібовицька СЗШ     34  47,6  </t>
  </si>
  <si>
    <t xml:space="preserve">3038.  13579  Ішковицька ЗШ 1 ст.     5  47,2  </t>
  </si>
  <si>
    <t xml:space="preserve">3039.  13581  середня загальноосвітня школа I-III ступенів №1 міста Пустомити    81  42,4  </t>
  </si>
  <si>
    <t xml:space="preserve">3040.  13582  середня загальноосвітня школа I-III ступенів №2 міста Пустомити    105  54,3  </t>
  </si>
  <si>
    <t xml:space="preserve">3041.  13583  середня загальноосвітня школа I-III ступенів №1 селища міського типу Щирець    64  46,4  </t>
  </si>
  <si>
    <t xml:space="preserve">3042.  13584  середня загальноосвітня школа I-III ступенів №2 селища міського типу Щирець    35  46,5  </t>
  </si>
  <si>
    <t xml:space="preserve">3043.  13585  середня загальноосвітня школа I-III ступенів села Борщовичі    81  56  </t>
  </si>
  <si>
    <t xml:space="preserve">3044.  13587  середня загальноосвітня школа I-III ступенів села Годовиця    22  48,8  </t>
  </si>
  <si>
    <t xml:space="preserve">3045.  13589  середня загальноосвітня школа I-III ступенів села Звенигород    85  41,2  </t>
  </si>
  <si>
    <t xml:space="preserve">3046.  13591  середня загальноосвітня школа I-III ступенів №2 села Зимна Вода    92  43  </t>
  </si>
  <si>
    <t xml:space="preserve">3047.  13592  середня загальноосвітня школа I-III ступенів села Зубра    23  66,1  </t>
  </si>
  <si>
    <t xml:space="preserve">3048.  13593  середня загальноосвітня школа I-III ступенів села Кротошин    33  31,5  </t>
  </si>
  <si>
    <t xml:space="preserve">3049.  13594  середня загальноосвітня школа I-III ступенів села Лапаївка    82  42,3  </t>
  </si>
  <si>
    <t xml:space="preserve">3050.  13595  середня загальноосвітня школа I-III ступенів села Містки    17  45,8  </t>
  </si>
  <si>
    <t xml:space="preserve">3051.  13598  середня загальноосвітня школа I-III ступенів села Муроване    40  56,2  </t>
  </si>
  <si>
    <t xml:space="preserve">3052.  13599  середня загальноосвітня школа I-III ступенів села Оброшин    71  42,8  </t>
  </si>
  <si>
    <t xml:space="preserve">3053.  13601  середня загальноосвітня школа I-III ступенів села Підбірці    31  67,9  </t>
  </si>
  <si>
    <t xml:space="preserve">3054.  13603  середня загальноосвітня школа I-III ступенів села Семенівка    55  56,2  </t>
  </si>
  <si>
    <t xml:space="preserve">3055.  13604  середня загальноосвітня школа I-III ступенів села Сокільники    127  55,9  </t>
  </si>
  <si>
    <t xml:space="preserve">3056.  13606  середня загальноосвітня школа I-III ступенів села Ставчани    49  34,2  </t>
  </si>
  <si>
    <t xml:space="preserve">3057.  13607  середня загальноосвітня школа I-III ступенів села Старе Село    14  51  </t>
  </si>
  <si>
    <t xml:space="preserve">3058.  13609  середня загальноосвітня школа I-III ступенів села Чишки    21  65,9  </t>
  </si>
  <si>
    <t xml:space="preserve">3059.  13610  середня загальноосвітня школа I-III ступенів села Ямпіль    22  59,9  </t>
  </si>
  <si>
    <t xml:space="preserve">3060.  13612  Лисиничівська ЗОШ 1-2 ст.     34  55,8  </t>
  </si>
  <si>
    <t xml:space="preserve">3061.  13613  Винничківський НВК    84  43,5  </t>
  </si>
  <si>
    <t xml:space="preserve">3062.  13614  Дмитрівська ЗОШ 1-2 ст.     13  47,2  </t>
  </si>
  <si>
    <t xml:space="preserve">3063.  13615  Чорнушовицька ЗОШ 1-2 ст.     23  30,8  </t>
  </si>
  <si>
    <t xml:space="preserve">3064.  13616  Гамаліївська ЗОШ     27  48,2  </t>
  </si>
  <si>
    <t xml:space="preserve">3065.  13620  Об"єднання шкіл Радехівського р-ну ЗОШ №1    37  67,9  </t>
  </si>
  <si>
    <t xml:space="preserve">3066.  13621  Загальноосвітня школа 1-11-111ступенів №2   м. Радехів  54  55,4  </t>
  </si>
  <si>
    <t xml:space="preserve">3067.  13622  Радехівська спеціалізована школа з поглибленим вивченням інозземної мови    53  65,7  </t>
  </si>
  <si>
    <t xml:space="preserve">3068.  13623  ЗОШ 1-2 ст.   с. Лопатин  26  50,7  </t>
  </si>
  <si>
    <t xml:space="preserve">3069.  13624  Загальноосвітня школа 1-11-111ступеня с.С.Березівка    32  41,8  </t>
  </si>
  <si>
    <t xml:space="preserve">3070.  13625  Бишівська загальноосвітня школа 1-111ступенів     17  49,8  </t>
  </si>
  <si>
    <t xml:space="preserve">3071.  13626  Загальноосвітня школа 1-111ступенів с.Н.Витків    57  59,8  </t>
  </si>
  <si>
    <t xml:space="preserve">3072.  13627  Загальноосвітня школа 1-111ступенів с.Бабичі    19  53  </t>
  </si>
  <si>
    <t xml:space="preserve">3073.  13628  ЗОШ 1-2 ст.   с. Дмитрів  15  52,7  </t>
  </si>
  <si>
    <t xml:space="preserve">3074.  13629  ЗОШ 1-2 ст., с. Корчин   Сколівський р-н  75  41,9  </t>
  </si>
  <si>
    <t xml:space="preserve">3075.  13630  Середня загальноосвітня школа 1-111ступенів с.Миколаїв    52  44,3  </t>
  </si>
  <si>
    <t xml:space="preserve">3076.  13631  ЗОШ 1-2 ст.   с. Нивиці  24  42,6  </t>
  </si>
  <si>
    <t xml:space="preserve">3077.  13632  Загальноосвітня школа 1-11-111ступенів с.Павлів    32  62,2  </t>
  </si>
  <si>
    <t xml:space="preserve">3078.  13633  Синьківська загальноосвітня школа 1-111 ступенів    36  56,5  </t>
  </si>
  <si>
    <t xml:space="preserve">3079.  13634  Загальноосвітня школа 1-111ступенів с.Щуровичі    29  52,4  </t>
  </si>
  <si>
    <t xml:space="preserve">3080.  13635  Стоянівська загальноосвітня школа 1-111ступенів    32  54,6  </t>
  </si>
  <si>
    <t xml:space="preserve">3081.  13637  Вузлівський природничо-економічний ліцей    69  45,6  </t>
  </si>
  <si>
    <t xml:space="preserve">3082.  13638  Пиратинський НВК   Радехівський р-н   16  66  </t>
  </si>
  <si>
    <t xml:space="preserve">3083.  13640  Кустинський НВК   Радехівський р-н   35  55,4  </t>
  </si>
  <si>
    <t xml:space="preserve">3084.  13669  Новокалинівський навчально-виховний комплекс "Середня загальноосвітня школа І-ІІІ ступенів - дошкільний навчальний заклад"    113  59,2  </t>
  </si>
  <si>
    <t xml:space="preserve">3085.  13691  Верхньосиньовидненська загальноосвітня школа І-ІІІ ст.    31  55,9  </t>
  </si>
  <si>
    <t xml:space="preserve">3086.  13692  Верхнячківський навчально - виховний комлекс "загальноосвітня школа І-ІІІ ст. -ДНЗ"    18  54,6  </t>
  </si>
  <si>
    <t xml:space="preserve">3087.  13693  Головецька загальноосвітня школа І-ІІІ ст.    11  55,5  </t>
  </si>
  <si>
    <t xml:space="preserve">3088.  13695  Задільська загальноосвітня школа І-ІІІ ст.    22  48,4  </t>
  </si>
  <si>
    <t xml:space="preserve">3089.  13696  Козівський навчально-виховний комплекс "Середня загальноосвітня школа-ліцей"    5  38,4  </t>
  </si>
  <si>
    <t xml:space="preserve">3090.  13698  Орівська загальноосвітня школа І-ІІІ ст.    7  64,6  </t>
  </si>
  <si>
    <t xml:space="preserve">3091.  13699  Підгородецька загальноосвітня школа І-ІІІ ст.    39  61  </t>
  </si>
  <si>
    <t xml:space="preserve">3092.  13701  Сколівська академічна гімназія при НУ "ЛП"    32  62,5  </t>
  </si>
  <si>
    <t xml:space="preserve">3093.  13702  Сколівська загальноосвітня школа І-ІІІ ст.    25  55,1  </t>
  </si>
  <si>
    <t xml:space="preserve">3094.  13704  Труханівська загальноосвітня школа І-ІІІ ст.    8  44,6  </t>
  </si>
  <si>
    <t xml:space="preserve">3095.  13705  Тухлянський навчально-виховний комплекс "Середня загальноосвітня школа-гімназія"    31  54,3  </t>
  </si>
  <si>
    <t xml:space="preserve">3096.  13706  Тухольківська загальноосвітня школа І-ІІІ ст.    11  40,9  </t>
  </si>
  <si>
    <t xml:space="preserve">3097.  13707  Сколівська загальноосвітня школа-інтернат І-ІІІ ст.    27  48,9  </t>
  </si>
  <si>
    <t xml:space="preserve">3098.  13708  Нижньорожанська ЗОШ 1-2 ст.     17  87,5  </t>
  </si>
  <si>
    <t xml:space="preserve">3099.  13709  Плав'я-Бринівський НВК ЗОШ 1-3 ст. - ДНЗ     5  67,2  </t>
  </si>
  <si>
    <t xml:space="preserve">3100.  13710  Коростівська ЗОШ 1-2 ст.     5  62,2  </t>
  </si>
  <si>
    <t xml:space="preserve">3101.  13711  Тернавська ЗОШ 1-2 ст.     25  54,6  </t>
  </si>
  <si>
    <t xml:space="preserve">3102.  13713  Волосянківська ЗОШ 1-2 ст.     32  36,7  </t>
  </si>
  <si>
    <t xml:space="preserve">3103.  13715  Лавочненська ЗОШ 1-2 ст. №2     16  39,8  </t>
  </si>
  <si>
    <t xml:space="preserve">3104.  13716  Жупанська ЗОШ 1-2 ст.     7  69,6  </t>
  </si>
  <si>
    <t xml:space="preserve">3105.  13722  Бутинська Сокальської районної ради Львівської області    29  64,8  </t>
  </si>
  <si>
    <t xml:space="preserve">3106.  13725  Великомостівський навчально-виховний комплекс “Загальноосвітня школа І-ІІІ ст-ліцей" Сокальської районної ради Львівської області    124  68,4  </t>
  </si>
  <si>
    <t xml:space="preserve">3107.  13726  Стаївська ЗШ І-ІІ т.. т...Осипа Лещука    14  60,2  </t>
  </si>
  <si>
    <t xml:space="preserve">3108.  13729  Ільковицький навчально-виховний комплекс “Загальноосвітня школа І-ІІІ ст-дитячий садок" Сокальської районної ради Львівської області    34  50,1  </t>
  </si>
  <si>
    <t xml:space="preserve">3109.  13733  Острівський навчально-виховний комплекс “Загальноосвітня школа І-ІІІ ст-дитячий садок" Сокальської районної ради Львівської області    19  34,7  </t>
  </si>
  <si>
    <t xml:space="preserve">3110.  13735  Поторицька загальноосвітня школа І-ІІІ ст.Сокальської районної ради Львівської області    33  63,1  </t>
  </si>
  <si>
    <t xml:space="preserve">3111.  13737  Борятинський НВК «ЗШ І-ІІ т.. – дитячий садок»    25  49,1  </t>
  </si>
  <si>
    <t xml:space="preserve">3112.  13739  Сокалька гімназія загальноосвітня школа І-ІІІ ст.Сокальської районної ради Львівської області    42  57,7  </t>
  </si>
  <si>
    <t xml:space="preserve">3113.  13740  Сокальський навчально-виховний комплекс “Загальноосвітня школа І-ІІІ ст № 2-ліцей" Сокальської районної ради Львівської області    49  69,2  </t>
  </si>
  <si>
    <t xml:space="preserve">3114.  13742  Сокальський навчально-виховний комплекс “Загальноосвітня школа І-ІІІ ст. № 4-ліцей" Сокальської районної ради Львівської області    90  73,2  </t>
  </si>
  <si>
    <t xml:space="preserve">3115.  13743  Сокальська загальноосвітня школа І-ІІІ ст.№ 5 Сокальської районної ради Львівської області    33  69,5  </t>
  </si>
  <si>
    <t xml:space="preserve">3116.  13744  Стенятинська загальноосвітня школа І-ІІІ ст.Сокальської районної ради Львівської області    45  52,6  </t>
  </si>
  <si>
    <t xml:space="preserve">3117.  13745  Тартаківська загальноосвітня школа І-ІІІ ст.Сокальської районної ради Львівської області    15  58,1  </t>
  </si>
  <si>
    <t xml:space="preserve">3118.  13749  КЗ ЛОР "сокальська ЗО санаторна школа-інтернат"     59  55,2  </t>
  </si>
  <si>
    <t xml:space="preserve">3119.  13750  Матівська ЗШ 1-2 ст.   Сокальського р-ну   12  61,3  </t>
  </si>
  <si>
    <t xml:space="preserve">3120.  13753  Карівська ЗШ 1-2 ст.   Сокальського р-ну    26  68,3  </t>
  </si>
  <si>
    <t xml:space="preserve">3121.  13761  Загальноосвітня середня школа І-ІІІ ступенів     с. Велика Лінина    28  51  </t>
  </si>
  <si>
    <t xml:space="preserve">3122.  13762  Загальноосвітня середня школа І-ІІІ ступенів     с. Головецька    19  82,8  </t>
  </si>
  <si>
    <t xml:space="preserve">3123.  13763  Загальноосвітня середня школа І-ІІІ ступенів     м. Добромиль    76  39  </t>
  </si>
  <si>
    <t xml:space="preserve">3124.  13764  Верхньолужецька Загальноосвітня середня школа І-ІІІ ступенів         19  58,1  </t>
  </si>
  <si>
    <t xml:space="preserve">3125.  13768  Торчиновицька загальноосвітня середня школа І-ІІІ ступенів        31  37,4  </t>
  </si>
  <si>
    <t xml:space="preserve">3126.  13769  Лопушницька загальноосвітня середня школа І-ІІІ ступенів       28  62  </t>
  </si>
  <si>
    <t xml:space="preserve">3127.  13770  Старосамбірська ЗСШ №1    57  66,6  </t>
  </si>
  <si>
    <t xml:space="preserve">3128.  13771  Старосамбірська загальноосвітня середня школа № 2 І-ІІІ ступеня    18  48,7  </t>
  </si>
  <si>
    <t xml:space="preserve">3129.  13773  Загальноосвітня середня школа І-ІІІ ступенів     с. Стар'ява    41  38,3  </t>
  </si>
  <si>
    <t xml:space="preserve">3130.  13774  Загальноосвітня середня школа І-ІІІ ступенів       с. Стрілки   Старосамб. р-н  28  61  </t>
  </si>
  <si>
    <t xml:space="preserve">3131.  13775  Загальноосвітня середня школа І-ІІІ ступенів      с. Стрільбичі   Старосамбірський р-н  18  44,3  </t>
  </si>
  <si>
    <t xml:space="preserve">3132.  13776  Загальноосвітня середня школа І-ІІІ ступенів     с. Тур'є    10  43  </t>
  </si>
  <si>
    <t xml:space="preserve">3133.  13777  Загальноосвітня середня школа І-ІІІ ступенів    м. Хирів    74  70,5  </t>
  </si>
  <si>
    <t xml:space="preserve">3134.  13778  Навчальний комплекс "Стрілківська школа-інтернат з поглибленим вивченням окремих предметів - Львівський національний університет ім. Івана Франка"    40  51,2  </t>
  </si>
  <si>
    <t xml:space="preserve">3135.  13779  Хирівська школа-інтернат    32  60,4  </t>
  </si>
  <si>
    <t xml:space="preserve">3136.  13780  Гуманецька ЗСШ   Старосамбірський р-н   19  51,7  </t>
  </si>
  <si>
    <t xml:space="preserve">3137.  13781  Волянська ЗоШ   Старосамбірський р-н  15  89  </t>
  </si>
  <si>
    <t xml:space="preserve">3138.  13782  Сусідовицька ЗСШ   Старосамбірський р-н   16  82,4  </t>
  </si>
  <si>
    <t xml:space="preserve">3139.  13783  Надибська ЗСШ   Старосамбірський р-н  50  54,6  </t>
  </si>
  <si>
    <t xml:space="preserve">3140.  13785  Ясенице-Замківська ЗСШ     21  61,3  </t>
  </si>
  <si>
    <t xml:space="preserve">3141.  13787  Бусовиська ЗСШ     8  64,2  </t>
  </si>
  <si>
    <t xml:space="preserve">3142.  13790  Код об'єднання ЗНЗ Стрийського району    605  51  </t>
  </si>
  <si>
    <t xml:space="preserve">3143.  13796  Навчально-виховний комплекс " ЗОШ-гімназія ім. М.Шашкевича" с.Дуліби    14  44,3  </t>
  </si>
  <si>
    <t xml:space="preserve">3144.  13820  Код об'єднання ЗНЗ Турківського району    556  48,9  </t>
  </si>
  <si>
    <t xml:space="preserve">3145.  13837       23  41,2  </t>
  </si>
  <si>
    <t xml:space="preserve">3146.  13847       4  67  </t>
  </si>
  <si>
    <t xml:space="preserve">3147.  13849       38  48,8  </t>
  </si>
  <si>
    <t xml:space="preserve">3148.  13850  Код об'єднання ЗНЗ Яворівського району    1756  47,7  </t>
  </si>
  <si>
    <t xml:space="preserve">3149.  13886  НВК "Школа-ліцей "Європейський"   Франківський р-н   56  41,1  </t>
  </si>
  <si>
    <t xml:space="preserve">3150.  13887  Ролівська СЗШ 1-2 ст.   Дрогобицький р-н    9  55,3  </t>
  </si>
  <si>
    <t xml:space="preserve">3151.  13888  Лучківська ЗОШ 1-2 ст.   Бродівський р-н   16  40,1  </t>
  </si>
  <si>
    <t xml:space="preserve">3152.  13896  Боратинська ЗОШ 1-2 ст.    Бродівський р-н   18  54,8  </t>
  </si>
  <si>
    <t xml:space="preserve">3153.  13897  Станіславчицький НВК   Бродівський р-н    4  60  </t>
  </si>
  <si>
    <t xml:space="preserve">3154.  13899  Загальноосвітній санаторій-інтернат №1 ім. Б.Антонича, Франківський р-н   м. Львів  45  72,9  </t>
  </si>
  <si>
    <t xml:space="preserve">3155.  13901  НВК "СЗШ №2 - Гімназія"   м. Трускавець  85  45,9  </t>
  </si>
  <si>
    <t xml:space="preserve">3156.  13902  Опорецька ЗОШ 1-2 ст.   Сколівський р-н  5  37,8  </t>
  </si>
  <si>
    <t xml:space="preserve">3157.  13905  Ялинкуватська ЗОШ 1-2 ст.   Сколівський р-н  11  44,7  </t>
  </si>
  <si>
    <t xml:space="preserve">3158.  13907  Сопітська ЗОШ 1-2 ст.   Сколівський р-н  7  34,9  </t>
  </si>
  <si>
    <t xml:space="preserve">3159.  13914  Ванівський НВК   Сокальського р-ну  19  49,2  </t>
  </si>
  <si>
    <t xml:space="preserve">3160.  13915  Тулиголівська ЗОШ 1-2 ст.   Городоцький р-н  27  48,9  </t>
  </si>
  <si>
    <t xml:space="preserve">3161.  13923  Тисовицька ЗСШ 1-2 ст.   Старосамбірського р-ну  14  67,3  </t>
  </si>
  <si>
    <t xml:space="preserve">3162.  13933  Хітарська ЗОШ 1-2 ст.   Сколівський р-н  11  55  </t>
  </si>
  <si>
    <t xml:space="preserve">3163.  13934  Тершівська ЗСШ   Старосамбірський р-н  26  61,4  </t>
  </si>
  <si>
    <t xml:space="preserve">3164.  13935  Скелівська ЗСШ   Старосамбірський р-н  18  69,7  </t>
  </si>
  <si>
    <t xml:space="preserve">3165.  13936  Великосільська ЗСШ   Старосамбірський р-н  2  46,5  </t>
  </si>
  <si>
    <t xml:space="preserve">3166.  13937  Терлівська ЗСШ   Старосамбірський р-н  39  73,2  </t>
  </si>
  <si>
    <t xml:space="preserve">3167.  13939  Передільницька ЗСШ   Старосамбірський р-н  12  63,5  </t>
  </si>
  <si>
    <t xml:space="preserve">3168.  13941  Чаплівська ЗСШ   Старосамбірський р-н   10  62,5  </t>
  </si>
  <si>
    <t xml:space="preserve">3169.  13942  Солянуватська ЗСШ   Старосамбірський р-н   18  30,3  </t>
  </si>
  <si>
    <t xml:space="preserve">3170.  13943  Страшевицька ЗСШ 1-2 ст.   Старосамбірський р-н   4  26  </t>
  </si>
  <si>
    <t xml:space="preserve">3171.  13946  Дроздовицька ЗОШ 1-2 ст.   Городоцький р-н  15  54,2  </t>
  </si>
  <si>
    <t xml:space="preserve">3172.  13948  Риківська ЗОШ 1-2 ст.   Сколівський р-н  6  49  </t>
  </si>
  <si>
    <t xml:space="preserve">3173.  13949  П'ятницька ЗОШ 1-2 ст.   Старосамбірський р-н  38  33,6  </t>
  </si>
  <si>
    <t xml:space="preserve">3174.  13950  Львів. держ. ліцей з посиленою військово-фізичною підготовкою ім. Героїв Крут   Личак. р-н  82  36,8  </t>
  </si>
  <si>
    <t xml:space="preserve">3175.  13951  НВК "Полтвівська ЗОШ 1-2 ст. - ДНЗ"   Буський р-н  21  40  </t>
  </si>
  <si>
    <t xml:space="preserve">3176.  13952  Ракобовтівська ЗОШ 1-2 ст.   Буський р-н  13  50,3  </t>
  </si>
  <si>
    <t xml:space="preserve">3177.  13954  НВК "Торгановицька ЗСш"   Старосамбірський р-н  21  45,3  </t>
  </si>
  <si>
    <t xml:space="preserve">3178.  13961  Великосушицька ЗСШ   Старосамбірський р-н  18  64,6  </t>
  </si>
  <si>
    <t xml:space="preserve">3179.  13965  Речичанська ЗОШ 1-2 ст.   Городоцький р-н  15  44,8  </t>
  </si>
  <si>
    <t xml:space="preserve">3180.  13980  Забузька ЗШ 1-3 ст.   Сокальський р-н  22  59,9  </t>
  </si>
  <si>
    <t xml:space="preserve">3181.  13991  Новосільський НВК   Городоцький р-н  13  37,2  </t>
  </si>
  <si>
    <t xml:space="preserve">3182.  13993  Орявська ЗОШ 1-2 ст.   Сколівський р-н  11  41,4  </t>
  </si>
  <si>
    <t xml:space="preserve">3183.  13994  Вишнянська ЗОШ 1-2 ст.   Городоцький р-н  55  42,1  </t>
  </si>
  <si>
    <t>Галицький</t>
  </si>
  <si>
    <t>Залізничний</t>
  </si>
  <si>
    <t>Личаківський</t>
  </si>
  <si>
    <t xml:space="preserve">Сихівський </t>
  </si>
  <si>
    <t>Франківський</t>
  </si>
  <si>
    <t>Шевченківський</t>
  </si>
  <si>
    <t>Борислав</t>
  </si>
  <si>
    <t>Дрогобич</t>
  </si>
  <si>
    <t>Моршин</t>
  </si>
  <si>
    <t>Новий Розділ</t>
  </si>
  <si>
    <t>Самбір</t>
  </si>
  <si>
    <t>Стрий</t>
  </si>
  <si>
    <t>Трускавець</t>
  </si>
  <si>
    <t>Червоноград</t>
  </si>
  <si>
    <t>Бродівський</t>
  </si>
  <si>
    <t>Буський</t>
  </si>
  <si>
    <t>Городоцький</t>
  </si>
  <si>
    <t>Дрогобицький</t>
  </si>
  <si>
    <t>Жидачівський</t>
  </si>
  <si>
    <t>Жовківський</t>
  </si>
  <si>
    <t>Новострілищанська ОТГ</t>
  </si>
  <si>
    <t xml:space="preserve">Новострілищанська ОТГ 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</si>
  <si>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</si>
  <si>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</si>
  <si>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</si>
  <si>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</si>
  <si>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</si>
  <si>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Новокалинівська ОТГ</t>
  </si>
  <si>
    <t>Сколівський</t>
  </si>
  <si>
    <t>Сокальський</t>
  </si>
  <si>
    <t>Старосамбірський</t>
  </si>
  <si>
    <t>Стрийський</t>
  </si>
  <si>
    <t>Турківський</t>
  </si>
  <si>
    <t>Яворівський</t>
  </si>
  <si>
    <t>Самбірський</t>
  </si>
  <si>
    <t>Золочівський</t>
  </si>
  <si>
    <t>Кам’янка-Бузький</t>
  </si>
  <si>
    <t>Кам’янка-Буський</t>
  </si>
  <si>
    <t>Назва регіону</t>
  </si>
  <si>
    <t>№ з/п</t>
  </si>
  <si>
    <t>Кількість учасників Міжнародного математичного конкурсу "Кенгуру-2017 (весна) у регіонах Львівської області</t>
  </si>
  <si>
    <t>В області</t>
  </si>
  <si>
    <t>Мережа учнів ЗНЗ області у 2016/17 н.р.</t>
  </si>
  <si>
    <t>Регіон області</t>
  </si>
  <si>
    <t>2-й клас</t>
  </si>
  <si>
    <t>3-й клас</t>
  </si>
  <si>
    <t>4-й клас</t>
  </si>
  <si>
    <t>5-й клас</t>
  </si>
  <si>
    <t>6-й клас</t>
  </si>
  <si>
    <t>7-й клас</t>
  </si>
  <si>
    <t>8-й клас</t>
  </si>
  <si>
    <t>9-й клас</t>
  </si>
  <si>
    <t>10-й клас</t>
  </si>
  <si>
    <t>11-й клас</t>
  </si>
  <si>
    <t>Усього</t>
  </si>
  <si>
    <t>Львів</t>
  </si>
  <si>
    <t>Сихівський</t>
  </si>
  <si>
    <t>Кам'янка-Бузький</t>
  </si>
  <si>
    <t>ОТГ</t>
  </si>
  <si>
    <t>Частка учасників Міжнародного математичного конкурсу "Кенгуру-2017 (весна) у регіонах Львівської області</t>
  </si>
  <si>
    <t>Райони</t>
  </si>
  <si>
    <t>Міста обл.значення</t>
  </si>
  <si>
    <t>В ОТГ</t>
  </si>
  <si>
    <t>учасники</t>
  </si>
  <si>
    <t>Учасники конкурсу “Кенгуру“ в Львівській області</t>
  </si>
  <si>
    <t>2012 осінь</t>
  </si>
  <si>
    <t>2013 весна</t>
  </si>
  <si>
    <t>2013 осінь</t>
  </si>
  <si>
    <t>2014 весна</t>
  </si>
  <si>
    <t>2014 осінь</t>
  </si>
  <si>
    <t>2015 весна</t>
  </si>
  <si>
    <t>2015 осінь</t>
  </si>
  <si>
    <t>2016 весна</t>
  </si>
  <si>
    <t>2016 осінь</t>
  </si>
  <si>
    <t>Львівська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</si>
  <si>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</si>
  <si>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</si>
  <si>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</si>
  <si>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</si>
  <si>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</si>
  <si>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</si>
  <si>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</si>
  <si>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</si>
  <si>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</si>
  <si>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</si>
  <si>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</si>
  <si>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</si>
  <si>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</si>
  <si>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</si>
  <si>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</si>
  <si>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</si>
  <si>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</si>
  <si>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</si>
  <si>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</si>
  <si>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</si>
  <si>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2017 весна</t>
  </si>
  <si>
    <t>2016/17</t>
  </si>
  <si>
    <t>разом</t>
  </si>
  <si>
    <t>середній</t>
  </si>
  <si>
    <t>2016/2017 н.р.</t>
  </si>
  <si>
    <t>Кількість учасників Міжнародного математичного конкурсу "Кенгуру" у 2016/2017 н.р. в регіонах Львівської області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</si>
</sst>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313131"/>
      <name val="Times New Roman"/>
      <family val="1"/>
      <charset val="204"/>
    </font>
    <font>
      <b/>
      <sz val="11"/>
      <color rgb="FF32323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43434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13131"/>
      <name val="Times New Roman"/>
      <family val="1"/>
      <charset val="204"/>
    </font>
    <font>
      <sz val="10"/>
      <color rgb="FF323232"/>
      <name val="Times New Roman"/>
      <family val="1"/>
      <charset val="204"/>
    </font>
    <font>
      <sz val="10"/>
      <color rgb="FF545454"/>
      <name val="Times New Roman"/>
      <family val="1"/>
      <charset val="204"/>
    </font>
    <font>
      <sz val="11"/>
      <color rgb="FF43434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13131"/>
      <name val="Times New Roman"/>
      <family val="1"/>
      <charset val="204"/>
    </font>
    <font>
      <sz val="11"/>
      <color rgb="FF323232"/>
      <name val="Times New Roman"/>
      <family val="1"/>
      <charset val="204"/>
    </font>
    <font>
      <sz val="11"/>
      <color rgb="FF54545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Fill="1" applyBorder="1"/>
    <xf numFmtId="0" fontId="1" fillId="4" borderId="1" xfId="0" applyFont="1" applyFill="1" applyBorder="1"/>
    <xf numFmtId="0" fontId="1" fillId="4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/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6" borderId="2" xfId="0" applyFont="1" applyFill="1" applyBorder="1" applyAlignment="1">
      <alignment vertical="top" wrapText="1"/>
    </xf>
    <xf numFmtId="0" fontId="8" fillId="0" borderId="31" xfId="0" applyFont="1" applyBorder="1" applyAlignment="1">
      <alignment horizontal="center"/>
    </xf>
    <xf numFmtId="0" fontId="9" fillId="5" borderId="4" xfId="0" applyFont="1" applyFill="1" applyBorder="1" applyAlignment="1">
      <alignment vertical="top" wrapText="1"/>
    </xf>
    <xf numFmtId="0" fontId="10" fillId="5" borderId="4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11" fillId="5" borderId="33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2" fillId="5" borderId="33" xfId="0" applyFont="1" applyFill="1" applyBorder="1" applyAlignment="1">
      <alignment vertical="top" wrapText="1"/>
    </xf>
    <xf numFmtId="0" fontId="13" fillId="5" borderId="33" xfId="0" applyFont="1" applyFill="1" applyBorder="1" applyAlignment="1">
      <alignment vertical="top" wrapText="1"/>
    </xf>
    <xf numFmtId="0" fontId="8" fillId="0" borderId="15" xfId="0" applyFont="1" applyBorder="1" applyAlignment="1">
      <alignment horizontal="center"/>
    </xf>
    <xf numFmtId="0" fontId="12" fillId="5" borderId="34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top" wrapText="1"/>
    </xf>
    <xf numFmtId="0" fontId="14" fillId="5" borderId="35" xfId="0" applyFont="1" applyFill="1" applyBorder="1" applyAlignment="1">
      <alignment vertical="top" wrapText="1"/>
    </xf>
    <xf numFmtId="0" fontId="1" fillId="0" borderId="31" xfId="0" applyFont="1" applyBorder="1" applyAlignment="1">
      <alignment horizontal="center"/>
    </xf>
    <xf numFmtId="0" fontId="15" fillId="5" borderId="4" xfId="0" applyFont="1" applyFill="1" applyBorder="1" applyAlignment="1">
      <alignment horizontal="center" vertical="top" wrapText="1"/>
    </xf>
    <xf numFmtId="0" fontId="14" fillId="5" borderId="33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0" fontId="15" fillId="5" borderId="1" xfId="0" applyFont="1" applyFill="1" applyBorder="1" applyAlignment="1">
      <alignment horizontal="center" vertical="top" wrapText="1"/>
    </xf>
    <xf numFmtId="0" fontId="16" fillId="5" borderId="33" xfId="0" applyFont="1" applyFill="1" applyBorder="1" applyAlignment="1">
      <alignment vertical="top" wrapText="1"/>
    </xf>
    <xf numFmtId="0" fontId="17" fillId="5" borderId="33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center" vertical="top" wrapText="1"/>
    </xf>
    <xf numFmtId="3" fontId="15" fillId="5" borderId="1" xfId="0" applyNumberFormat="1" applyFont="1" applyFill="1" applyBorder="1" applyAlignment="1">
      <alignment horizontal="center" vertical="top" wrapText="1"/>
    </xf>
    <xf numFmtId="0" fontId="17" fillId="5" borderId="35" xfId="0" applyFont="1" applyFill="1" applyBorder="1" applyAlignment="1">
      <alignment vertical="top" wrapText="1"/>
    </xf>
    <xf numFmtId="0" fontId="18" fillId="5" borderId="33" xfId="0" applyFont="1" applyFill="1" applyBorder="1" applyAlignment="1">
      <alignment vertical="top" wrapText="1"/>
    </xf>
    <xf numFmtId="0" fontId="17" fillId="5" borderId="34" xfId="0" applyFont="1" applyFill="1" applyBorder="1" applyAlignment="1">
      <alignment vertical="top" wrapText="1"/>
    </xf>
    <xf numFmtId="0" fontId="17" fillId="5" borderId="3" xfId="0" applyFont="1" applyFill="1" applyBorder="1" applyAlignment="1">
      <alignment horizontal="center" vertical="top" wrapText="1"/>
    </xf>
    <xf numFmtId="3" fontId="15" fillId="5" borderId="3" xfId="0" applyNumberFormat="1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9" fillId="5" borderId="33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49" fontId="8" fillId="8" borderId="1" xfId="0" applyNumberFormat="1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3" fontId="10" fillId="5" borderId="32" xfId="0" applyNumberFormat="1" applyFont="1" applyFill="1" applyBorder="1" applyAlignment="1">
      <alignment horizontal="center" vertical="top" wrapText="1"/>
    </xf>
    <xf numFmtId="3" fontId="10" fillId="5" borderId="10" xfId="0" applyNumberFormat="1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top" wrapText="1"/>
    </xf>
    <xf numFmtId="3" fontId="10" fillId="5" borderId="17" xfId="0" applyNumberFormat="1" applyFont="1" applyFill="1" applyBorder="1" applyAlignment="1">
      <alignment horizontal="center" vertical="top" wrapText="1"/>
    </xf>
    <xf numFmtId="0" fontId="14" fillId="5" borderId="32" xfId="0" applyFont="1" applyFill="1" applyBorder="1" applyAlignment="1">
      <alignment horizontal="center" vertical="top" wrapText="1"/>
    </xf>
    <xf numFmtId="3" fontId="15" fillId="5" borderId="10" xfId="0" applyNumberFormat="1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3" fontId="15" fillId="5" borderId="32" xfId="0" applyNumberFormat="1" applyFont="1" applyFill="1" applyBorder="1" applyAlignment="1">
      <alignment horizontal="center" vertical="top" wrapText="1"/>
    </xf>
    <xf numFmtId="3" fontId="15" fillId="5" borderId="17" xfId="0" applyNumberFormat="1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4" fillId="0" borderId="21" xfId="0" applyFont="1" applyFill="1" applyBorder="1"/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21" fillId="0" borderId="24" xfId="0" applyNumberFormat="1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2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164" fontId="22" fillId="0" borderId="9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22" fillId="0" borderId="24" xfId="0" applyNumberFormat="1" applyFont="1" applyFill="1" applyBorder="1" applyAlignment="1">
      <alignment horizontal="center"/>
    </xf>
    <xf numFmtId="0" fontId="22" fillId="0" borderId="0" xfId="0" applyFont="1" applyFill="1"/>
    <xf numFmtId="0" fontId="22" fillId="0" borderId="28" xfId="0" applyFont="1" applyFill="1" applyBorder="1" applyAlignment="1">
      <alignment horizontal="center"/>
    </xf>
    <xf numFmtId="0" fontId="22" fillId="0" borderId="36" xfId="0" applyFont="1" applyFill="1" applyBorder="1"/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164" fontId="22" fillId="0" borderId="28" xfId="0" applyNumberFormat="1" applyFont="1" applyFill="1" applyBorder="1" applyAlignment="1">
      <alignment horizontal="center"/>
    </xf>
    <xf numFmtId="164" fontId="22" fillId="0" borderId="29" xfId="0" applyNumberFormat="1" applyFont="1" applyFill="1" applyBorder="1" applyAlignment="1">
      <alignment horizontal="center"/>
    </xf>
    <xf numFmtId="164" fontId="22" fillId="0" borderId="30" xfId="0" applyNumberFormat="1" applyFont="1" applyFill="1" applyBorder="1" applyAlignment="1">
      <alignment horizontal="center"/>
    </xf>
    <xf numFmtId="164" fontId="22" fillId="0" borderId="37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18" xfId="0" applyFont="1" applyBorder="1"/>
    <xf numFmtId="0" fontId="6" fillId="6" borderId="19" xfId="0" applyFont="1" applyFill="1" applyBorder="1" applyAlignment="1">
      <alignment horizontal="center" vertical="top" wrapText="1"/>
    </xf>
    <xf numFmtId="0" fontId="6" fillId="6" borderId="20" xfId="0" applyFont="1" applyFill="1" applyBorder="1" applyAlignment="1">
      <alignment horizontal="center" vertical="top" wrapText="1"/>
    </xf>
    <xf numFmtId="0" fontId="21" fillId="0" borderId="1" xfId="0" applyFont="1" applyFill="1" applyBorder="1"/>
    <xf numFmtId="0" fontId="19" fillId="0" borderId="1" xfId="0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164" fontId="21" fillId="0" borderId="25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164" fontId="21" fillId="0" borderId="39" xfId="0" applyNumberFormat="1" applyFont="1" applyFill="1" applyBorder="1" applyAlignment="1">
      <alignment horizontal="center"/>
    </xf>
    <xf numFmtId="164" fontId="21" fillId="0" borderId="40" xfId="0" applyNumberFormat="1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horizontal="center"/>
    </xf>
    <xf numFmtId="164" fontId="5" fillId="0" borderId="41" xfId="0" applyNumberFormat="1" applyFont="1" applyFill="1" applyBorder="1" applyAlignment="1">
      <alignment horizontal="center"/>
    </xf>
    <xf numFmtId="164" fontId="21" fillId="0" borderId="4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vertical="top" wrapText="1"/>
    </xf>
    <xf numFmtId="0" fontId="1" fillId="5" borderId="13" xfId="0" applyFont="1" applyFill="1" applyBorder="1" applyAlignment="1">
      <alignment vertical="top" wrapText="1"/>
    </xf>
    <xf numFmtId="0" fontId="16" fillId="5" borderId="7" xfId="0" applyFont="1" applyFill="1" applyBorder="1" applyAlignment="1">
      <alignment horizontal="center" vertical="top" wrapText="1"/>
    </xf>
    <xf numFmtId="0" fontId="16" fillId="5" borderId="13" xfId="0" applyFont="1" applyFill="1" applyBorder="1" applyAlignment="1">
      <alignment horizontal="center" vertical="top" wrapText="1"/>
    </xf>
    <xf numFmtId="0" fontId="16" fillId="5" borderId="8" xfId="0" applyFont="1" applyFill="1" applyBorder="1" applyAlignment="1">
      <alignment horizontal="center" vertical="top" wrapText="1"/>
    </xf>
    <xf numFmtId="0" fontId="16" fillId="5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lang="uk-UA"/>
            </a:pPr>
            <a:r>
              <a:rPr lang="uk-UA"/>
              <a:t>Покласна кількість учасників Міжнародного математичного конкурсу "Кенгуру-2017 (весна) у регіонах Львівської області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ді!$B$3</c:f>
              <c:strCache>
                <c:ptCount val="1"/>
                <c:pt idx="0">
                  <c:v>Львів</c:v>
                </c:pt>
              </c:strCache>
            </c:strRef>
          </c:tx>
          <c:dLbls>
            <c:txPr>
              <a:bodyPr/>
              <a:lstStyle/>
              <a:p>
                <a:pPr>
                  <a:defRPr lang="uk-UA"/>
                </a:pPr>
                <a:endParaRPr lang="ru-RU"/>
              </a:p>
            </c:txPr>
            <c:dLblPos val="b"/>
            <c:showVal val="1"/>
          </c:dLbls>
          <c:cat>
            <c:numRef>
              <c:f>ді!$C$2:$L$2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ді!$C$3:$L$3</c:f>
              <c:numCache>
                <c:formatCode>General</c:formatCode>
                <c:ptCount val="10"/>
                <c:pt idx="0">
                  <c:v>1589</c:v>
                </c:pt>
                <c:pt idx="1">
                  <c:v>1429</c:v>
                </c:pt>
                <c:pt idx="2">
                  <c:v>1213</c:v>
                </c:pt>
                <c:pt idx="3">
                  <c:v>1236</c:v>
                </c:pt>
                <c:pt idx="4">
                  <c:v>1354</c:v>
                </c:pt>
                <c:pt idx="5">
                  <c:v>1220</c:v>
                </c:pt>
                <c:pt idx="6">
                  <c:v>1163</c:v>
                </c:pt>
                <c:pt idx="7">
                  <c:v>1174</c:v>
                </c:pt>
                <c:pt idx="8">
                  <c:v>776</c:v>
                </c:pt>
                <c:pt idx="9">
                  <c:v>534</c:v>
                </c:pt>
              </c:numCache>
            </c:numRef>
          </c:val>
        </c:ser>
        <c:ser>
          <c:idx val="1"/>
          <c:order val="1"/>
          <c:tx>
            <c:strRef>
              <c:f>ді!$B$4</c:f>
              <c:strCache>
                <c:ptCount val="1"/>
                <c:pt idx="0">
                  <c:v>Міста обл.значення</c:v>
                </c:pt>
              </c:strCache>
            </c:strRef>
          </c:tx>
          <c:dLbls>
            <c:dLbl>
              <c:idx val="8"/>
              <c:layout>
                <c:manualLayout>
                  <c:x val="0"/>
                  <c:y val="2.6733493383460406E-2"/>
                </c:manualLayout>
              </c:layout>
              <c:dLblPos val="t"/>
              <c:showVal val="1"/>
            </c:dLbl>
            <c:dLbl>
              <c:idx val="9"/>
              <c:layout>
                <c:manualLayout>
                  <c:x val="0"/>
                  <c:y val="2.6733493383460406E-2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uk-UA"/>
                </a:pPr>
                <a:endParaRPr lang="ru-RU"/>
              </a:p>
            </c:txPr>
            <c:dLblPos val="t"/>
            <c:showVal val="1"/>
          </c:dLbls>
          <c:cat>
            <c:numRef>
              <c:f>ді!$C$2:$L$2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ді!$C$4:$L$4</c:f>
              <c:numCache>
                <c:formatCode>General</c:formatCode>
                <c:ptCount val="10"/>
                <c:pt idx="0">
                  <c:v>659</c:v>
                </c:pt>
                <c:pt idx="1">
                  <c:v>576</c:v>
                </c:pt>
                <c:pt idx="2">
                  <c:v>463</c:v>
                </c:pt>
                <c:pt idx="3">
                  <c:v>570</c:v>
                </c:pt>
                <c:pt idx="4">
                  <c:v>513</c:v>
                </c:pt>
                <c:pt idx="5">
                  <c:v>419</c:v>
                </c:pt>
                <c:pt idx="6">
                  <c:v>351</c:v>
                </c:pt>
                <c:pt idx="7">
                  <c:v>329</c:v>
                </c:pt>
                <c:pt idx="8">
                  <c:v>217</c:v>
                </c:pt>
                <c:pt idx="9">
                  <c:v>71</c:v>
                </c:pt>
              </c:numCache>
            </c:numRef>
          </c:val>
        </c:ser>
        <c:ser>
          <c:idx val="2"/>
          <c:order val="2"/>
          <c:tx>
            <c:strRef>
              <c:f>ді!$B$5</c:f>
              <c:strCache>
                <c:ptCount val="1"/>
                <c:pt idx="0">
                  <c:v>Райони</c:v>
                </c:pt>
              </c:strCache>
            </c:strRef>
          </c:tx>
          <c:dLbls>
            <c:txPr>
              <a:bodyPr/>
              <a:lstStyle/>
              <a:p>
                <a:pPr>
                  <a:defRPr lang="uk-UA"/>
                </a:pPr>
                <a:endParaRPr lang="ru-RU"/>
              </a:p>
            </c:txPr>
            <c:dLblPos val="t"/>
            <c:showVal val="1"/>
          </c:dLbls>
          <c:cat>
            <c:numRef>
              <c:f>ді!$C$2:$L$2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ді!$C$5:$L$5</c:f>
              <c:numCache>
                <c:formatCode>General</c:formatCode>
                <c:ptCount val="10"/>
                <c:pt idx="0">
                  <c:v>1733</c:v>
                </c:pt>
                <c:pt idx="1">
                  <c:v>1675</c:v>
                </c:pt>
                <c:pt idx="2">
                  <c:v>1485</c:v>
                </c:pt>
                <c:pt idx="3">
                  <c:v>2023</c:v>
                </c:pt>
                <c:pt idx="4">
                  <c:v>1912</c:v>
                </c:pt>
                <c:pt idx="5">
                  <c:v>2082</c:v>
                </c:pt>
                <c:pt idx="6">
                  <c:v>1765</c:v>
                </c:pt>
                <c:pt idx="7">
                  <c:v>1552</c:v>
                </c:pt>
                <c:pt idx="8">
                  <c:v>704</c:v>
                </c:pt>
                <c:pt idx="9">
                  <c:v>427</c:v>
                </c:pt>
              </c:numCache>
            </c:numRef>
          </c:val>
        </c:ser>
        <c:ser>
          <c:idx val="3"/>
          <c:order val="3"/>
          <c:tx>
            <c:strRef>
              <c:f>ді!$B$6</c:f>
              <c:strCache>
                <c:ptCount val="1"/>
                <c:pt idx="0">
                  <c:v>ОТГ</c:v>
                </c:pt>
              </c:strCache>
            </c:strRef>
          </c:tx>
          <c:dLbls>
            <c:txPr>
              <a:bodyPr/>
              <a:lstStyle/>
              <a:p>
                <a:pPr>
                  <a:defRPr lang="uk-UA"/>
                </a:pPr>
                <a:endParaRPr lang="ru-RU"/>
              </a:p>
            </c:txPr>
            <c:dLblPos val="ctr"/>
            <c:showVal val="1"/>
          </c:dLbls>
          <c:cat>
            <c:numRef>
              <c:f>ді!$C$2:$L$2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ді!$C$6:$L$6</c:f>
              <c:numCache>
                <c:formatCode>General</c:formatCode>
                <c:ptCount val="10"/>
                <c:pt idx="0">
                  <c:v>18</c:v>
                </c:pt>
                <c:pt idx="1">
                  <c:v>7</c:v>
                </c:pt>
                <c:pt idx="2">
                  <c:v>23</c:v>
                </c:pt>
                <c:pt idx="3">
                  <c:v>21</c:v>
                </c:pt>
                <c:pt idx="4">
                  <c:v>28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Val val="1"/>
        </c:dLbls>
        <c:marker val="1"/>
        <c:axId val="59343616"/>
        <c:axId val="59345152"/>
      </c:lineChart>
      <c:catAx>
        <c:axId val="593436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uk-UA"/>
            </a:pPr>
            <a:endParaRPr lang="ru-RU"/>
          </a:p>
        </c:txPr>
        <c:crossAx val="59345152"/>
        <c:crosses val="autoZero"/>
        <c:auto val="1"/>
        <c:lblAlgn val="ctr"/>
        <c:lblOffset val="100"/>
      </c:catAx>
      <c:valAx>
        <c:axId val="59345152"/>
        <c:scaling>
          <c:orientation val="minMax"/>
        </c:scaling>
        <c:delete val="1"/>
        <c:axPos val="l"/>
        <c:numFmt formatCode="General" sourceLinked="1"/>
        <c:tickLblPos val="nextTo"/>
        <c:crossAx val="59343616"/>
        <c:crosses val="autoZero"/>
        <c:crossBetween val="between"/>
      </c:valAx>
    </c:plotArea>
    <c:legend>
      <c:legendPos val="t"/>
      <c:txPr>
        <a:bodyPr/>
        <a:lstStyle/>
        <a:p>
          <a:pPr>
            <a:defRPr lang="uk-UA"/>
          </a:pPr>
          <a:endParaRPr lang="ru-RU"/>
        </a:p>
      </c:txPr>
    </c:legend>
    <c:plotVisOnly val="1"/>
  </c:chart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ctr">
              <a:defRPr/>
            </a:pPr>
            <a:r>
              <a:rPr lang="ru-RU"/>
              <a:t>Середня частка учасників Міжнародного математичного конкурсу "Кенгуру" у 2016/2017 н.р. в регіонах Львівської області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'о+в'!$P$2</c:f>
              <c:strCache>
                <c:ptCount val="1"/>
                <c:pt idx="0">
                  <c:v>середній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dLblPos val="outEnd"/>
            <c:showVal val="1"/>
          </c:dLbls>
          <c:cat>
            <c:strRef>
              <c:f>'о+в'!$O$3:$O$39</c:f>
              <c:strCache>
                <c:ptCount val="37"/>
                <c:pt idx="0">
                  <c:v>Кам’янка-Буський</c:v>
                </c:pt>
                <c:pt idx="1">
                  <c:v>Перемишлянський</c:v>
                </c:pt>
                <c:pt idx="2">
                  <c:v>Залізничний</c:v>
                </c:pt>
                <c:pt idx="3">
                  <c:v>Сихівський </c:v>
                </c:pt>
                <c:pt idx="4">
                  <c:v>Галицький</c:v>
                </c:pt>
                <c:pt idx="5">
                  <c:v>Стрий</c:v>
                </c:pt>
                <c:pt idx="6">
                  <c:v>Пустомитівський</c:v>
                </c:pt>
                <c:pt idx="7">
                  <c:v>Новий Розділ</c:v>
                </c:pt>
                <c:pt idx="8">
                  <c:v>Личаківський</c:v>
                </c:pt>
                <c:pt idx="9">
                  <c:v>Городоцький</c:v>
                </c:pt>
                <c:pt idx="10">
                  <c:v>Золочівський</c:v>
                </c:pt>
                <c:pt idx="11">
                  <c:v>Новокалинівська ОТГ</c:v>
                </c:pt>
                <c:pt idx="12">
                  <c:v>Франківський</c:v>
                </c:pt>
                <c:pt idx="13">
                  <c:v>Шевченківський</c:v>
                </c:pt>
                <c:pt idx="14">
                  <c:v>Бродівський</c:v>
                </c:pt>
                <c:pt idx="15">
                  <c:v>Миколаївський</c:v>
                </c:pt>
                <c:pt idx="16">
                  <c:v>Яворівський</c:v>
                </c:pt>
                <c:pt idx="17">
                  <c:v>Стрийський</c:v>
                </c:pt>
                <c:pt idx="18">
                  <c:v>Червоноград</c:v>
                </c:pt>
                <c:pt idx="19">
                  <c:v>Старосамбірський</c:v>
                </c:pt>
                <c:pt idx="20">
                  <c:v>Самбір</c:v>
                </c:pt>
                <c:pt idx="21">
                  <c:v>Радехівський</c:v>
                </c:pt>
                <c:pt idx="22">
                  <c:v>Трускавець</c:v>
                </c:pt>
                <c:pt idx="23">
                  <c:v>Турківський</c:v>
                </c:pt>
                <c:pt idx="24">
                  <c:v>Жовківський</c:v>
                </c:pt>
                <c:pt idx="25">
                  <c:v>Сколівський</c:v>
                </c:pt>
                <c:pt idx="26">
                  <c:v>Мостиський</c:v>
                </c:pt>
                <c:pt idx="27">
                  <c:v>Новострілищанська ОТГ </c:v>
                </c:pt>
                <c:pt idx="28">
                  <c:v>Сокальський</c:v>
                </c:pt>
                <c:pt idx="29">
                  <c:v>Борислав</c:v>
                </c:pt>
                <c:pt idx="30">
                  <c:v>В області</c:v>
                </c:pt>
                <c:pt idx="31">
                  <c:v>Буський</c:v>
                </c:pt>
                <c:pt idx="32">
                  <c:v>Дрогобицький</c:v>
                </c:pt>
                <c:pt idx="33">
                  <c:v>Дрогобич</c:v>
                </c:pt>
                <c:pt idx="34">
                  <c:v>Моршин</c:v>
                </c:pt>
                <c:pt idx="35">
                  <c:v>Жидачівський</c:v>
                </c:pt>
                <c:pt idx="36">
                  <c:v>Самбірський</c:v>
                </c:pt>
              </c:strCache>
            </c:strRef>
          </c:cat>
          <c:val>
            <c:numRef>
              <c:f>'о+в'!$P$3:$P$39</c:f>
              <c:numCache>
                <c:formatCode>0.0</c:formatCode>
                <c:ptCount val="37"/>
                <c:pt idx="0">
                  <c:v>25.343845158657288</c:v>
                </c:pt>
                <c:pt idx="1">
                  <c:v>20.065963411821066</c:v>
                </c:pt>
                <c:pt idx="2">
                  <c:v>19.293018275074942</c:v>
                </c:pt>
                <c:pt idx="3">
                  <c:v>18.93408962485681</c:v>
                </c:pt>
                <c:pt idx="4">
                  <c:v>18.858401077547967</c:v>
                </c:pt>
                <c:pt idx="5">
                  <c:v>18.52543594787997</c:v>
                </c:pt>
                <c:pt idx="6">
                  <c:v>17.497530066081005</c:v>
                </c:pt>
                <c:pt idx="7">
                  <c:v>16.931086281046156</c:v>
                </c:pt>
                <c:pt idx="8">
                  <c:v>16.725631902635612</c:v>
                </c:pt>
                <c:pt idx="9">
                  <c:v>16.322131570868198</c:v>
                </c:pt>
                <c:pt idx="10">
                  <c:v>15.880552734167917</c:v>
                </c:pt>
                <c:pt idx="11">
                  <c:v>15.847775002576171</c:v>
                </c:pt>
                <c:pt idx="12">
                  <c:v>14.488623658841316</c:v>
                </c:pt>
                <c:pt idx="13">
                  <c:v>14.156793257446488</c:v>
                </c:pt>
                <c:pt idx="14">
                  <c:v>14.085367345616323</c:v>
                </c:pt>
                <c:pt idx="15">
                  <c:v>13.902292390934992</c:v>
                </c:pt>
                <c:pt idx="16">
                  <c:v>13.280133446708289</c:v>
                </c:pt>
                <c:pt idx="17">
                  <c:v>12.515734386363544</c:v>
                </c:pt>
                <c:pt idx="18">
                  <c:v>12.347032923598041</c:v>
                </c:pt>
                <c:pt idx="19">
                  <c:v>11.913058299768444</c:v>
                </c:pt>
                <c:pt idx="20">
                  <c:v>11.242574649703805</c:v>
                </c:pt>
                <c:pt idx="21">
                  <c:v>11.188948869439177</c:v>
                </c:pt>
                <c:pt idx="22">
                  <c:v>11.130767239531298</c:v>
                </c:pt>
                <c:pt idx="23">
                  <c:v>10.475807523076496</c:v>
                </c:pt>
                <c:pt idx="24">
                  <c:v>10.259943478128502</c:v>
                </c:pt>
                <c:pt idx="25">
                  <c:v>10.064111825572997</c:v>
                </c:pt>
                <c:pt idx="26">
                  <c:v>9.9844761769065649</c:v>
                </c:pt>
                <c:pt idx="27">
                  <c:v>9.4936708860759502</c:v>
                </c:pt>
                <c:pt idx="28">
                  <c:v>9.243739675680775</c:v>
                </c:pt>
                <c:pt idx="29">
                  <c:v>7.9442250740375124</c:v>
                </c:pt>
                <c:pt idx="30">
                  <c:v>6.9610366557202443</c:v>
                </c:pt>
                <c:pt idx="31">
                  <c:v>6.7618475941373752</c:v>
                </c:pt>
                <c:pt idx="32">
                  <c:v>5.938343097599974</c:v>
                </c:pt>
                <c:pt idx="33">
                  <c:v>4.0117416829745594</c:v>
                </c:pt>
                <c:pt idx="34">
                  <c:v>3.2352941176470593</c:v>
                </c:pt>
                <c:pt idx="35">
                  <c:v>3.0463749315929221</c:v>
                </c:pt>
                <c:pt idx="36">
                  <c:v>2.9094827586206895</c:v>
                </c:pt>
              </c:numCache>
            </c:numRef>
          </c:val>
        </c:ser>
        <c:axId val="60917632"/>
        <c:axId val="60919168"/>
      </c:barChart>
      <c:catAx>
        <c:axId val="60917632"/>
        <c:scaling>
          <c:orientation val="minMax"/>
        </c:scaling>
        <c:axPos val="b"/>
        <c:tickLblPos val="nextTo"/>
        <c:crossAx val="60919168"/>
        <c:crosses val="autoZero"/>
        <c:auto val="1"/>
        <c:lblAlgn val="ctr"/>
        <c:lblOffset val="100"/>
        <c:tickLblSkip val="1"/>
      </c:catAx>
      <c:valAx>
        <c:axId val="60919168"/>
        <c:scaling>
          <c:orientation val="minMax"/>
        </c:scaling>
        <c:axPos val="l"/>
        <c:majorGridlines/>
        <c:numFmt formatCode="0.0" sourceLinked="1"/>
        <c:tickLblPos val="nextTo"/>
        <c:crossAx val="60917632"/>
        <c:crosses val="autoZero"/>
        <c:crossBetween val="between"/>
      </c:valAx>
    </c:plotArea>
    <c:plotVisOnly val="1"/>
  </c:chart>
  <c:txPr>
    <a:bodyPr/>
    <a:lstStyle/>
    <a:p>
      <a:pPr>
        <a:defRPr sz="1100"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lang="uk-UA"/>
            </a:pPr>
            <a:r>
              <a:rPr lang="uk-UA"/>
              <a:t>Кількість учасників Міжнародного математичного конкурсу "Кенгуру-2017 (весна) у регіонах Львівської області</a:t>
            </a:r>
          </a:p>
        </c:rich>
      </c:tx>
    </c:title>
    <c:view3D>
      <c:rotX val="30"/>
      <c:rotY val="70"/>
      <c:perspective val="30"/>
    </c:view3D>
    <c:plotArea>
      <c:layout/>
      <c:pie3DChart>
        <c:varyColors val="1"/>
        <c:ser>
          <c:idx val="0"/>
          <c:order val="0"/>
          <c:tx>
            <c:strRef>
              <c:f>ді!$C$8</c:f>
              <c:strCache>
                <c:ptCount val="1"/>
                <c:pt idx="0">
                  <c:v>Р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lang="uk-UA" b="1"/>
                </a:pPr>
                <a:endParaRPr lang="ru-RU"/>
              </a:p>
            </c:txPr>
            <c:showVal val="1"/>
            <c:showCatName val="1"/>
            <c:showPercent val="1"/>
            <c:showLeaderLines val="1"/>
          </c:dLbls>
          <c:cat>
            <c:strRef>
              <c:f>ді!$B$9:$B$12</c:f>
              <c:strCache>
                <c:ptCount val="4"/>
                <c:pt idx="0">
                  <c:v>Львів</c:v>
                </c:pt>
                <c:pt idx="1">
                  <c:v>Міста обл.значення</c:v>
                </c:pt>
                <c:pt idx="2">
                  <c:v>Райони</c:v>
                </c:pt>
                <c:pt idx="3">
                  <c:v>ОТГ</c:v>
                </c:pt>
              </c:strCache>
            </c:strRef>
          </c:cat>
          <c:val>
            <c:numRef>
              <c:f>ді!$C$9:$C$12</c:f>
              <c:numCache>
                <c:formatCode>General</c:formatCode>
                <c:ptCount val="4"/>
                <c:pt idx="0">
                  <c:v>11688</c:v>
                </c:pt>
                <c:pt idx="1">
                  <c:v>4168</c:v>
                </c:pt>
                <c:pt idx="2">
                  <c:v>15358</c:v>
                </c:pt>
                <c:pt idx="3">
                  <c:v>158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lang="uk-UA"/>
            </a:pPr>
            <a:r>
              <a:rPr lang="uk-UA"/>
              <a:t>Частка учасників Міжнародного математичного конкурсу "Кенгуру-2017 (весна) у регіонах Львівської області</a:t>
            </a:r>
          </a:p>
        </c:rich>
      </c:tx>
      <c:layout>
        <c:manualLayout>
          <c:xMode val="edge"/>
          <c:yMode val="edge"/>
          <c:x val="0.10652014652014662"/>
          <c:y val="2.339181286549708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ді!$P$8</c:f>
              <c:strCache>
                <c:ptCount val="1"/>
                <c:pt idx="0">
                  <c:v>Р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lang="uk-UA"/>
                </a:pPr>
                <a:endParaRPr lang="ru-RU"/>
              </a:p>
            </c:txPr>
            <c:showVal val="1"/>
            <c:showCatName val="1"/>
            <c:showLeaderLines val="1"/>
          </c:dLbls>
          <c:cat>
            <c:strRef>
              <c:f>ді!$O$9:$O$12</c:f>
              <c:strCache>
                <c:ptCount val="4"/>
                <c:pt idx="0">
                  <c:v>Львів</c:v>
                </c:pt>
                <c:pt idx="1">
                  <c:v>Міста обл.значення</c:v>
                </c:pt>
                <c:pt idx="2">
                  <c:v>Райони</c:v>
                </c:pt>
                <c:pt idx="3">
                  <c:v>ОТГ</c:v>
                </c:pt>
              </c:strCache>
            </c:strRef>
          </c:cat>
          <c:val>
            <c:numRef>
              <c:f>ді!$P$9:$P$12</c:f>
              <c:numCache>
                <c:formatCode>0.0</c:formatCode>
                <c:ptCount val="4"/>
                <c:pt idx="0">
                  <c:v>17.641814195578544</c:v>
                </c:pt>
                <c:pt idx="1">
                  <c:v>11.916949834259812</c:v>
                </c:pt>
                <c:pt idx="2">
                  <c:v>12.193871599816694</c:v>
                </c:pt>
                <c:pt idx="3">
                  <c:v>2.5316455696202533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lang="uk-UA"/>
            </a:pPr>
            <a:r>
              <a:rPr lang="uk-UA"/>
              <a:t>Частка учасників Міжнародного математичного конкурсу "Кенгуру-2017 (весна) у регіонах Львівської області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ді!$O$3</c:f>
              <c:strCache>
                <c:ptCount val="1"/>
                <c:pt idx="0">
                  <c:v>Львів</c:v>
                </c:pt>
              </c:strCache>
            </c:strRef>
          </c:tx>
          <c:cat>
            <c:strRef>
              <c:f>ді!$P$2:$Z$2</c:f>
              <c:str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Р</c:v>
                </c:pt>
              </c:strCache>
            </c:strRef>
          </c:cat>
          <c:val>
            <c:numRef>
              <c:f>ді!$P$3:$Z$3</c:f>
              <c:numCache>
                <c:formatCode>0.0</c:formatCode>
                <c:ptCount val="11"/>
                <c:pt idx="0">
                  <c:v>18.110556614134467</c:v>
                </c:pt>
                <c:pt idx="1">
                  <c:v>18.17048434768143</c:v>
                </c:pt>
                <c:pt idx="2">
                  <c:v>16.423652552131276</c:v>
                </c:pt>
                <c:pt idx="3">
                  <c:v>17.676763832235594</c:v>
                </c:pt>
                <c:pt idx="4">
                  <c:v>19.109470952992321</c:v>
                </c:pt>
                <c:pt idx="5">
                  <c:v>17.666893148907885</c:v>
                </c:pt>
                <c:pt idx="6">
                  <c:v>17.184074810319895</c:v>
                </c:pt>
                <c:pt idx="7">
                  <c:v>19.050544109587221</c:v>
                </c:pt>
                <c:pt idx="8">
                  <c:v>18.574289591326906</c:v>
                </c:pt>
                <c:pt idx="9">
                  <c:v>12.745274406872452</c:v>
                </c:pt>
                <c:pt idx="10">
                  <c:v>17.641814195578544</c:v>
                </c:pt>
              </c:numCache>
            </c:numRef>
          </c:val>
        </c:ser>
        <c:ser>
          <c:idx val="1"/>
          <c:order val="1"/>
          <c:tx>
            <c:strRef>
              <c:f>ді!$O$4</c:f>
              <c:strCache>
                <c:ptCount val="1"/>
                <c:pt idx="0">
                  <c:v>Міста обл.значення</c:v>
                </c:pt>
              </c:strCache>
            </c:strRef>
          </c:tx>
          <c:cat>
            <c:strRef>
              <c:f>ді!$P$2:$Z$2</c:f>
              <c:str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Р</c:v>
                </c:pt>
              </c:strCache>
            </c:strRef>
          </c:cat>
          <c:val>
            <c:numRef>
              <c:f>ді!$P$4:$Z$4</c:f>
              <c:numCache>
                <c:formatCode>0.0</c:formatCode>
                <c:ptCount val="11"/>
                <c:pt idx="0">
                  <c:v>12.891391147938375</c:v>
                </c:pt>
                <c:pt idx="1">
                  <c:v>14.938932762901628</c:v>
                </c:pt>
                <c:pt idx="2">
                  <c:v>11.301668314302635</c:v>
                </c:pt>
                <c:pt idx="3">
                  <c:v>14.663163446275854</c:v>
                </c:pt>
                <c:pt idx="4">
                  <c:v>14.484140742150512</c:v>
                </c:pt>
                <c:pt idx="5">
                  <c:v>11.322659881675911</c:v>
                </c:pt>
                <c:pt idx="6">
                  <c:v>9.9629177992835203</c:v>
                </c:pt>
                <c:pt idx="7">
                  <c:v>10.235600255346307</c:v>
                </c:pt>
                <c:pt idx="8">
                  <c:v>11.168587764376333</c:v>
                </c:pt>
                <c:pt idx="9">
                  <c:v>3.8001657449454855</c:v>
                </c:pt>
                <c:pt idx="10">
                  <c:v>11.916949834259812</c:v>
                </c:pt>
              </c:numCache>
            </c:numRef>
          </c:val>
        </c:ser>
        <c:ser>
          <c:idx val="2"/>
          <c:order val="2"/>
          <c:tx>
            <c:strRef>
              <c:f>ді!$O$5</c:f>
              <c:strCache>
                <c:ptCount val="1"/>
                <c:pt idx="0">
                  <c:v>Райони</c:v>
                </c:pt>
              </c:strCache>
            </c:strRef>
          </c:tx>
          <c:cat>
            <c:strRef>
              <c:f>ді!$P$2:$Z$2</c:f>
              <c:str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Р</c:v>
                </c:pt>
              </c:strCache>
            </c:strRef>
          </c:cat>
          <c:val>
            <c:numRef>
              <c:f>ді!$P$5:$Z$5</c:f>
              <c:numCache>
                <c:formatCode>0.0</c:formatCode>
                <c:ptCount val="11"/>
                <c:pt idx="0">
                  <c:v>11.057174634649943</c:v>
                </c:pt>
                <c:pt idx="1">
                  <c:v>11.164292366277753</c:v>
                </c:pt>
                <c:pt idx="2">
                  <c:v>10.27771502055932</c:v>
                </c:pt>
                <c:pt idx="3">
                  <c:v>14.308013432667124</c:v>
                </c:pt>
                <c:pt idx="4">
                  <c:v>14.327241585327545</c:v>
                </c:pt>
                <c:pt idx="5">
                  <c:v>15.106227970732451</c:v>
                </c:pt>
                <c:pt idx="6">
                  <c:v>13.393802015569914</c:v>
                </c:pt>
                <c:pt idx="7">
                  <c:v>12.255156757814627</c:v>
                </c:pt>
                <c:pt idx="8">
                  <c:v>10.471485952514499</c:v>
                </c:pt>
                <c:pt idx="9">
                  <c:v>6.1684781272354865</c:v>
                </c:pt>
                <c:pt idx="10">
                  <c:v>12.193871599816694</c:v>
                </c:pt>
              </c:numCache>
            </c:numRef>
          </c:val>
        </c:ser>
        <c:ser>
          <c:idx val="3"/>
          <c:order val="3"/>
          <c:tx>
            <c:strRef>
              <c:f>ді!$O$6</c:f>
              <c:strCache>
                <c:ptCount val="1"/>
                <c:pt idx="0">
                  <c:v>ОТГ</c:v>
                </c:pt>
              </c:strCache>
            </c:strRef>
          </c:tx>
          <c:cat>
            <c:strRef>
              <c:f>ді!$P$2:$Z$2</c:f>
              <c:str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Р</c:v>
                </c:pt>
              </c:strCache>
            </c:strRef>
          </c:cat>
          <c:val>
            <c:numRef>
              <c:f>ді!$P$6:$Z$6</c:f>
              <c:numCache>
                <c:formatCode>0.0</c:formatCode>
                <c:ptCount val="11"/>
                <c:pt idx="0">
                  <c:v>2.5</c:v>
                </c:pt>
                <c:pt idx="1">
                  <c:v>1.0115606936416186</c:v>
                </c:pt>
                <c:pt idx="2">
                  <c:v>3.6450079239302693</c:v>
                </c:pt>
                <c:pt idx="3">
                  <c:v>3.4596375617792421</c:v>
                </c:pt>
                <c:pt idx="4">
                  <c:v>4.8109965635738838</c:v>
                </c:pt>
                <c:pt idx="5">
                  <c:v>3.3333333333333335</c:v>
                </c:pt>
                <c:pt idx="6">
                  <c:v>2.768729641693811</c:v>
                </c:pt>
                <c:pt idx="7">
                  <c:v>3.4482758620689653</c:v>
                </c:pt>
                <c:pt idx="8">
                  <c:v>0.390625</c:v>
                </c:pt>
                <c:pt idx="9">
                  <c:v>0.40650406504065045</c:v>
                </c:pt>
                <c:pt idx="10">
                  <c:v>2.5316455696202533</c:v>
                </c:pt>
              </c:numCache>
            </c:numRef>
          </c:val>
        </c:ser>
        <c:marker val="1"/>
        <c:axId val="60387712"/>
        <c:axId val="60389248"/>
      </c:lineChart>
      <c:catAx>
        <c:axId val="603877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uk-UA"/>
            </a:pPr>
            <a:endParaRPr lang="ru-RU"/>
          </a:p>
        </c:txPr>
        <c:crossAx val="60389248"/>
        <c:crosses val="autoZero"/>
        <c:auto val="1"/>
        <c:lblAlgn val="ctr"/>
        <c:lblOffset val="100"/>
      </c:catAx>
      <c:valAx>
        <c:axId val="6038924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uk-UA"/>
            </a:pPr>
            <a:endParaRPr lang="ru-RU"/>
          </a:p>
        </c:txPr>
        <c:crossAx val="60387712"/>
        <c:crosses val="autoZero"/>
        <c:crossBetween val="between"/>
      </c:valAx>
    </c:plotArea>
    <c:legend>
      <c:legendPos val="b"/>
      <c:txPr>
        <a:bodyPr/>
        <a:lstStyle/>
        <a:p>
          <a:pPr>
            <a:defRPr lang="uk-UA"/>
          </a:pPr>
          <a:endParaRPr lang="ru-RU"/>
        </a:p>
      </c:txPr>
    </c:legend>
    <c:plotVisOnly val="1"/>
  </c:chart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lang="uk-UA"/>
            </a:pPr>
            <a:r>
              <a:rPr lang="uk-UA"/>
              <a:t>Кількість учасників Міжнародного математичного конкурсу "Кенгуру-2017 (весна) у регіонах Львівської області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ді1!$C$2</c:f>
              <c:strCache>
                <c:ptCount val="1"/>
                <c:pt idx="0">
                  <c:v>Р</c:v>
                </c:pt>
              </c:strCache>
            </c:strRef>
          </c:tx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2"/>
              </a:solidFill>
            </c:spPr>
          </c:dPt>
          <c:dPt>
            <c:idx val="9"/>
            <c:spPr>
              <a:solidFill>
                <a:schemeClr val="accent2"/>
              </a:solidFill>
            </c:spPr>
          </c:dPt>
          <c:dLbls>
            <c:txPr>
              <a:bodyPr rot="-5400000" vert="horz"/>
              <a:lstStyle/>
              <a:p>
                <a:pPr>
                  <a:defRPr lang="uk-UA"/>
                </a:pPr>
                <a:endParaRPr lang="ru-RU"/>
              </a:p>
            </c:txPr>
            <c:showVal val="1"/>
          </c:dLbls>
          <c:cat>
            <c:strRef>
              <c:f>ді1!$B$3:$B$38</c:f>
              <c:strCache>
                <c:ptCount val="36"/>
                <c:pt idx="0">
                  <c:v>Сихівський </c:v>
                </c:pt>
                <c:pt idx="1">
                  <c:v>Залізничний</c:v>
                </c:pt>
                <c:pt idx="2">
                  <c:v>Шевченківський</c:v>
                </c:pt>
                <c:pt idx="3">
                  <c:v>Франківський</c:v>
                </c:pt>
                <c:pt idx="4">
                  <c:v>Яворівський</c:v>
                </c:pt>
                <c:pt idx="5">
                  <c:v>Личаківський</c:v>
                </c:pt>
                <c:pt idx="6">
                  <c:v>Городоцький</c:v>
                </c:pt>
                <c:pt idx="7">
                  <c:v>Кам’янка-Буський</c:v>
                </c:pt>
                <c:pt idx="8">
                  <c:v>Пустомитівський</c:v>
                </c:pt>
                <c:pt idx="9">
                  <c:v>Галицький</c:v>
                </c:pt>
                <c:pt idx="10">
                  <c:v>Золочівський</c:v>
                </c:pt>
                <c:pt idx="11">
                  <c:v>Червоноград</c:v>
                </c:pt>
                <c:pt idx="12">
                  <c:v>Стрий</c:v>
                </c:pt>
                <c:pt idx="13">
                  <c:v>Жовківський</c:v>
                </c:pt>
                <c:pt idx="14">
                  <c:v>Бродівський</c:v>
                </c:pt>
                <c:pt idx="15">
                  <c:v>Стрийський</c:v>
                </c:pt>
                <c:pt idx="16">
                  <c:v>Сокальський</c:v>
                </c:pt>
                <c:pt idx="17">
                  <c:v>Радехівський</c:v>
                </c:pt>
                <c:pt idx="18">
                  <c:v>Дрогобич</c:v>
                </c:pt>
                <c:pt idx="19">
                  <c:v>Старосамбірський</c:v>
                </c:pt>
                <c:pt idx="20">
                  <c:v>Миколаївський</c:v>
                </c:pt>
                <c:pt idx="21">
                  <c:v>Турківський</c:v>
                </c:pt>
                <c:pt idx="22">
                  <c:v>Перемишлянський</c:v>
                </c:pt>
                <c:pt idx="23">
                  <c:v>Мостиський</c:v>
                </c:pt>
                <c:pt idx="24">
                  <c:v>Борислав</c:v>
                </c:pt>
                <c:pt idx="25">
                  <c:v>Дрогобицький</c:v>
                </c:pt>
                <c:pt idx="26">
                  <c:v>Сколівський</c:v>
                </c:pt>
                <c:pt idx="27">
                  <c:v>Новий Розділ</c:v>
                </c:pt>
                <c:pt idx="28">
                  <c:v>Самбір</c:v>
                </c:pt>
                <c:pt idx="29">
                  <c:v>Буський</c:v>
                </c:pt>
                <c:pt idx="30">
                  <c:v>Трускавець</c:v>
                </c:pt>
                <c:pt idx="31">
                  <c:v>Жидачівський</c:v>
                </c:pt>
                <c:pt idx="32">
                  <c:v>Новокалинівська ОТГ</c:v>
                </c:pt>
                <c:pt idx="33">
                  <c:v>Новострілищанська ОТГ </c:v>
                </c:pt>
                <c:pt idx="34">
                  <c:v>Моршин</c:v>
                </c:pt>
                <c:pt idx="35">
                  <c:v>Самбірський</c:v>
                </c:pt>
              </c:strCache>
            </c:strRef>
          </c:cat>
          <c:val>
            <c:numRef>
              <c:f>ді1!$C$3:$C$38</c:f>
              <c:numCache>
                <c:formatCode>General</c:formatCode>
                <c:ptCount val="36"/>
                <c:pt idx="0">
                  <c:v>2604</c:v>
                </c:pt>
                <c:pt idx="1">
                  <c:v>2386</c:v>
                </c:pt>
                <c:pt idx="2">
                  <c:v>2179</c:v>
                </c:pt>
                <c:pt idx="3">
                  <c:v>1896</c:v>
                </c:pt>
                <c:pt idx="4">
                  <c:v>1756</c:v>
                </c:pt>
                <c:pt idx="5">
                  <c:v>1450</c:v>
                </c:pt>
                <c:pt idx="6">
                  <c:v>1430</c:v>
                </c:pt>
                <c:pt idx="7">
                  <c:v>1358</c:v>
                </c:pt>
                <c:pt idx="8">
                  <c:v>1357</c:v>
                </c:pt>
                <c:pt idx="9">
                  <c:v>1173</c:v>
                </c:pt>
                <c:pt idx="10">
                  <c:v>1100</c:v>
                </c:pt>
                <c:pt idx="11">
                  <c:v>995</c:v>
                </c:pt>
                <c:pt idx="12">
                  <c:v>977</c:v>
                </c:pt>
                <c:pt idx="13">
                  <c:v>956</c:v>
                </c:pt>
                <c:pt idx="14">
                  <c:v>842</c:v>
                </c:pt>
                <c:pt idx="15">
                  <c:v>839</c:v>
                </c:pt>
                <c:pt idx="16">
                  <c:v>747</c:v>
                </c:pt>
                <c:pt idx="17">
                  <c:v>710</c:v>
                </c:pt>
                <c:pt idx="18">
                  <c:v>697</c:v>
                </c:pt>
                <c:pt idx="19">
                  <c:v>648</c:v>
                </c:pt>
                <c:pt idx="20">
                  <c:v>638</c:v>
                </c:pt>
                <c:pt idx="21">
                  <c:v>621</c:v>
                </c:pt>
                <c:pt idx="22">
                  <c:v>585</c:v>
                </c:pt>
                <c:pt idx="23">
                  <c:v>552</c:v>
                </c:pt>
                <c:pt idx="24">
                  <c:v>528</c:v>
                </c:pt>
                <c:pt idx="25">
                  <c:v>433</c:v>
                </c:pt>
                <c:pt idx="26">
                  <c:v>425</c:v>
                </c:pt>
                <c:pt idx="27">
                  <c:v>423</c:v>
                </c:pt>
                <c:pt idx="28">
                  <c:v>326</c:v>
                </c:pt>
                <c:pt idx="29">
                  <c:v>230</c:v>
                </c:pt>
                <c:pt idx="30">
                  <c:v>189</c:v>
                </c:pt>
                <c:pt idx="31">
                  <c:v>131</c:v>
                </c:pt>
                <c:pt idx="32">
                  <c:v>113</c:v>
                </c:pt>
                <c:pt idx="33">
                  <c:v>45</c:v>
                </c:pt>
                <c:pt idx="34">
                  <c:v>33</c:v>
                </c:pt>
                <c:pt idx="35">
                  <c:v>0</c:v>
                </c:pt>
              </c:numCache>
            </c:numRef>
          </c:val>
        </c:ser>
        <c:axId val="60457728"/>
        <c:axId val="60459264"/>
      </c:barChart>
      <c:catAx>
        <c:axId val="6045772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 lang="uk-UA"/>
            </a:pPr>
            <a:endParaRPr lang="ru-RU"/>
          </a:p>
        </c:txPr>
        <c:crossAx val="60459264"/>
        <c:crosses val="autoZero"/>
        <c:auto val="1"/>
        <c:lblAlgn val="ctr"/>
        <c:lblOffset val="100"/>
        <c:tickLblSkip val="1"/>
      </c:catAx>
      <c:valAx>
        <c:axId val="604592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uk-UA"/>
            </a:pPr>
            <a:endParaRPr lang="ru-RU"/>
          </a:p>
        </c:txPr>
        <c:crossAx val="60457728"/>
        <c:crosses val="autoZero"/>
        <c:crossBetween val="between"/>
      </c:valAx>
    </c:plotArea>
    <c:plotVisOnly val="1"/>
  </c:chart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lang="uk-UA"/>
            </a:pPr>
            <a:r>
              <a:rPr lang="uk-UA"/>
              <a:t>Частка учасників Міжнародного математичного конкурсу "Кенгуру-2017 (весна) у регіонах Львівської області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ді1!$F$2</c:f>
              <c:strCache>
                <c:ptCount val="1"/>
                <c:pt idx="0">
                  <c:v>Р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dPt>
            <c:idx val="2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11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1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1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Lbls>
            <c:txPr>
              <a:bodyPr rot="-5400000" vert="horz"/>
              <a:lstStyle/>
              <a:p>
                <a:pPr>
                  <a:defRPr lang="uk-UA"/>
                </a:pPr>
                <a:endParaRPr lang="ru-RU"/>
              </a:p>
            </c:txPr>
            <c:showVal val="1"/>
          </c:dLbls>
          <c:cat>
            <c:strRef>
              <c:f>ді1!$E$3:$E$39</c:f>
              <c:strCache>
                <c:ptCount val="37"/>
                <c:pt idx="0">
                  <c:v>Кам’янка-Буський</c:v>
                </c:pt>
                <c:pt idx="1">
                  <c:v>Городоцький</c:v>
                </c:pt>
                <c:pt idx="2">
                  <c:v>Залізничний</c:v>
                </c:pt>
                <c:pt idx="3">
                  <c:v>Сихівський </c:v>
                </c:pt>
                <c:pt idx="4">
                  <c:v>Новострілищанська ОТГ </c:v>
                </c:pt>
                <c:pt idx="5">
                  <c:v>Новокалинівська ОТГ</c:v>
                </c:pt>
                <c:pt idx="6">
                  <c:v>Золочівський</c:v>
                </c:pt>
                <c:pt idx="7">
                  <c:v>Стрийський</c:v>
                </c:pt>
                <c:pt idx="8">
                  <c:v>Галицький</c:v>
                </c:pt>
                <c:pt idx="9">
                  <c:v>Новий Розділ</c:v>
                </c:pt>
                <c:pt idx="10">
                  <c:v>Перемишлянський</c:v>
                </c:pt>
                <c:pt idx="11">
                  <c:v>Личаківський</c:v>
                </c:pt>
                <c:pt idx="12">
                  <c:v>Стрий</c:v>
                </c:pt>
                <c:pt idx="13">
                  <c:v>Франківський</c:v>
                </c:pt>
                <c:pt idx="14">
                  <c:v>Радехівський</c:v>
                </c:pt>
                <c:pt idx="15">
                  <c:v>Шевченківський</c:v>
                </c:pt>
                <c:pt idx="16">
                  <c:v>Борислав</c:v>
                </c:pt>
                <c:pt idx="17">
                  <c:v>Бродівський</c:v>
                </c:pt>
                <c:pt idx="18">
                  <c:v>Пустомитівський</c:v>
                </c:pt>
                <c:pt idx="19">
                  <c:v>Червоноград</c:v>
                </c:pt>
                <c:pt idx="20">
                  <c:v>Яворівський</c:v>
                </c:pt>
                <c:pt idx="21">
                  <c:v>Турківський</c:v>
                </c:pt>
                <c:pt idx="22">
                  <c:v>Миколаївський</c:v>
                </c:pt>
                <c:pt idx="23">
                  <c:v>Старосамбірський</c:v>
                </c:pt>
                <c:pt idx="24">
                  <c:v>Трускавець</c:v>
                </c:pt>
                <c:pt idx="25">
                  <c:v>Мостиський</c:v>
                </c:pt>
                <c:pt idx="26">
                  <c:v>Сокальський</c:v>
                </c:pt>
                <c:pt idx="27">
                  <c:v>Самбір</c:v>
                </c:pt>
                <c:pt idx="28">
                  <c:v>Сколівський</c:v>
                </c:pt>
                <c:pt idx="29">
                  <c:v>Жовківський</c:v>
                </c:pt>
                <c:pt idx="30">
                  <c:v>Дрогобич</c:v>
                </c:pt>
                <c:pt idx="31">
                  <c:v>Дрогобицький</c:v>
                </c:pt>
                <c:pt idx="32">
                  <c:v>Моршин</c:v>
                </c:pt>
                <c:pt idx="33">
                  <c:v>Буський</c:v>
                </c:pt>
                <c:pt idx="34">
                  <c:v>Жидачівський</c:v>
                </c:pt>
                <c:pt idx="35">
                  <c:v>Самбірський</c:v>
                </c:pt>
                <c:pt idx="36">
                  <c:v>В області</c:v>
                </c:pt>
              </c:strCache>
            </c:strRef>
          </c:cat>
          <c:val>
            <c:numRef>
              <c:f>ді1!$F$3:$F$39</c:f>
              <c:numCache>
                <c:formatCode>0.0</c:formatCode>
                <c:ptCount val="37"/>
                <c:pt idx="0">
                  <c:v>24.172303310786759</c:v>
                </c:pt>
                <c:pt idx="1">
                  <c:v>21.808754003355194</c:v>
                </c:pt>
                <c:pt idx="2">
                  <c:v>21.326421165534502</c:v>
                </c:pt>
                <c:pt idx="3">
                  <c:v>19.291746925470441</c:v>
                </c:pt>
                <c:pt idx="4">
                  <c:v>18.9873417721519</c:v>
                </c:pt>
                <c:pt idx="5">
                  <c:v>18.646864686468646</c:v>
                </c:pt>
                <c:pt idx="6">
                  <c:v>18.339446482160721</c:v>
                </c:pt>
                <c:pt idx="7">
                  <c:v>17.614948561830779</c:v>
                </c:pt>
                <c:pt idx="8">
                  <c:v>17.362344582593252</c:v>
                </c:pt>
                <c:pt idx="9">
                  <c:v>16.886227544910177</c:v>
                </c:pt>
                <c:pt idx="10">
                  <c:v>16.781411359724611</c:v>
                </c:pt>
                <c:pt idx="11">
                  <c:v>16.421291053227634</c:v>
                </c:pt>
                <c:pt idx="12">
                  <c:v>16.376131411330874</c:v>
                </c:pt>
                <c:pt idx="13">
                  <c:v>16.096442821971305</c:v>
                </c:pt>
                <c:pt idx="14">
                  <c:v>15.851752623353427</c:v>
                </c:pt>
                <c:pt idx="15">
                  <c:v>15.352638624674137</c:v>
                </c:pt>
                <c:pt idx="16">
                  <c:v>15</c:v>
                </c:pt>
                <c:pt idx="17">
                  <c:v>14.810905892700088</c:v>
                </c:pt>
                <c:pt idx="18">
                  <c:v>13.351042896497441</c:v>
                </c:pt>
                <c:pt idx="19">
                  <c:v>12.976004173187272</c:v>
                </c:pt>
                <c:pt idx="20">
                  <c:v>12.774625345555071</c:v>
                </c:pt>
                <c:pt idx="21">
                  <c:v>12.472384012853986</c:v>
                </c:pt>
                <c:pt idx="22">
                  <c:v>12.414866705584744</c:v>
                </c:pt>
                <c:pt idx="23">
                  <c:v>11.302982731554161</c:v>
                </c:pt>
                <c:pt idx="24">
                  <c:v>10.339168490153172</c:v>
                </c:pt>
                <c:pt idx="25">
                  <c:v>9.7337330276847123</c:v>
                </c:pt>
                <c:pt idx="26">
                  <c:v>9.3270071169933821</c:v>
                </c:pt>
                <c:pt idx="27">
                  <c:v>9.2639954532537647</c:v>
                </c:pt>
                <c:pt idx="28">
                  <c:v>8.9833016275628825</c:v>
                </c:pt>
                <c:pt idx="29">
                  <c:v>8.872389791183295</c:v>
                </c:pt>
                <c:pt idx="30">
                  <c:v>8.0234833659491187</c:v>
                </c:pt>
                <c:pt idx="31">
                  <c:v>7.623239436619718</c:v>
                </c:pt>
                <c:pt idx="32">
                  <c:v>6.4705882352941186</c:v>
                </c:pt>
                <c:pt idx="33">
                  <c:v>5.0986477499445799</c:v>
                </c:pt>
                <c:pt idx="34">
                  <c:v>2.5436893203883497</c:v>
                </c:pt>
                <c:pt idx="35">
                  <c:v>0</c:v>
                </c:pt>
                <c:pt idx="36">
                  <c:v>13.922073311440489</c:v>
                </c:pt>
              </c:numCache>
            </c:numRef>
          </c:val>
        </c:ser>
        <c:axId val="60592512"/>
        <c:axId val="60594048"/>
      </c:barChart>
      <c:catAx>
        <c:axId val="6059251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 lang="uk-UA"/>
            </a:pPr>
            <a:endParaRPr lang="ru-RU"/>
          </a:p>
        </c:txPr>
        <c:crossAx val="60594048"/>
        <c:crosses val="autoZero"/>
        <c:auto val="1"/>
        <c:lblAlgn val="ctr"/>
        <c:lblOffset val="100"/>
        <c:tickLblSkip val="1"/>
      </c:catAx>
      <c:valAx>
        <c:axId val="6059404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lang="uk-UA"/>
            </a:pPr>
            <a:endParaRPr lang="ru-RU"/>
          </a:p>
        </c:txPr>
        <c:crossAx val="60592512"/>
        <c:crosses val="autoZero"/>
        <c:crossBetween val="between"/>
      </c:valAx>
    </c:plotArea>
    <c:plotVisOnly val="1"/>
  </c:chart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lang="ru-RU"/>
            </a:pPr>
            <a:r>
              <a:rPr lang="ru-RU"/>
              <a:t>Кількість учасників Міжнародного математичного конкурсу "Кенгуру" у Львівській області 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[1]Зв!$A$3</c:f>
              <c:strCache>
                <c:ptCount val="1"/>
                <c:pt idx="0">
                  <c:v>Львівська</c:v>
                </c:pt>
              </c:strCache>
            </c:strRef>
          </c:tx>
          <c:dPt>
            <c:idx val="16"/>
            <c:spPr>
              <a:solidFill>
                <a:srgbClr val="FFC000"/>
              </a:solidFill>
            </c:spPr>
          </c:dPt>
          <c:dPt>
            <c:idx val="18"/>
            <c:spPr>
              <a:solidFill>
                <a:srgbClr val="FFC000"/>
              </a:solidFill>
            </c:spPr>
          </c:dPt>
          <c:dPt>
            <c:idx val="20"/>
            <c:spPr>
              <a:solidFill>
                <a:srgbClr val="FFC000"/>
              </a:solidFill>
            </c:spPr>
          </c:dPt>
          <c:dLbls>
            <c:txPr>
              <a:bodyPr rot="-5400000" vert="horz"/>
              <a:lstStyle/>
              <a:p>
                <a:pPr>
                  <a:defRPr lang="ru-RU"/>
                </a:pPr>
                <a:endParaRPr lang="ru-RU"/>
              </a:p>
            </c:txPr>
            <c:showVal val="1"/>
          </c:dLbls>
          <c:cat>
            <c:strRef>
              <c:f>[1]Зв!$B$2:$V$2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2012 осінь</c:v>
                </c:pt>
                <c:pt idx="17">
                  <c:v>2013 весна</c:v>
                </c:pt>
                <c:pt idx="18">
                  <c:v>2013 осінь</c:v>
                </c:pt>
                <c:pt idx="19">
                  <c:v>2014 весна</c:v>
                </c:pt>
                <c:pt idx="20">
                  <c:v>2014 осінь</c:v>
                </c:pt>
              </c:strCache>
            </c:strRef>
          </c:cat>
          <c:val>
            <c:numRef>
              <c:f>[1]Зв!$B$3:$V$3</c:f>
              <c:numCache>
                <c:formatCode>General</c:formatCode>
                <c:ptCount val="21"/>
                <c:pt idx="0">
                  <c:v>400</c:v>
                </c:pt>
                <c:pt idx="1">
                  <c:v>1490</c:v>
                </c:pt>
                <c:pt idx="2">
                  <c:v>1781</c:v>
                </c:pt>
                <c:pt idx="3">
                  <c:v>1864</c:v>
                </c:pt>
                <c:pt idx="4">
                  <c:v>1981</c:v>
                </c:pt>
                <c:pt idx="5">
                  <c:v>2964</c:v>
                </c:pt>
                <c:pt idx="6">
                  <c:v>3232</c:v>
                </c:pt>
                <c:pt idx="7">
                  <c:v>5582</c:v>
                </c:pt>
                <c:pt idx="8">
                  <c:v>8149</c:v>
                </c:pt>
                <c:pt idx="9">
                  <c:v>10318</c:v>
                </c:pt>
                <c:pt idx="10">
                  <c:v>13332</c:v>
                </c:pt>
                <c:pt idx="11">
                  <c:v>19816</c:v>
                </c:pt>
                <c:pt idx="12">
                  <c:v>27707</c:v>
                </c:pt>
                <c:pt idx="13">
                  <c:v>38271</c:v>
                </c:pt>
                <c:pt idx="14">
                  <c:v>51284</c:v>
                </c:pt>
                <c:pt idx="15">
                  <c:v>55098</c:v>
                </c:pt>
                <c:pt idx="16">
                  <c:v>28093</c:v>
                </c:pt>
                <c:pt idx="17">
                  <c:v>46193</c:v>
                </c:pt>
                <c:pt idx="18">
                  <c:v>25452</c:v>
                </c:pt>
                <c:pt idx="19">
                  <c:v>45421</c:v>
                </c:pt>
                <c:pt idx="20">
                  <c:v>21866</c:v>
                </c:pt>
              </c:numCache>
            </c:numRef>
          </c:val>
        </c:ser>
        <c:shape val="cylinder"/>
        <c:axId val="60628992"/>
        <c:axId val="60630528"/>
        <c:axId val="0"/>
      </c:bar3DChart>
      <c:catAx>
        <c:axId val="606289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ru-RU"/>
            </a:pPr>
            <a:endParaRPr lang="ru-RU"/>
          </a:p>
        </c:txPr>
        <c:crossAx val="60630528"/>
        <c:crosses val="autoZero"/>
        <c:auto val="1"/>
        <c:lblAlgn val="ctr"/>
        <c:lblOffset val="100"/>
      </c:catAx>
      <c:valAx>
        <c:axId val="606305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ru-RU"/>
            </a:pPr>
            <a:endParaRPr lang="ru-RU"/>
          </a:p>
        </c:txPr>
        <c:crossAx val="60628992"/>
        <c:crosses val="autoZero"/>
        <c:crossBetween val="between"/>
      </c:valAx>
    </c:plotArea>
    <c:plotVisOnly val="1"/>
  </c:chart>
  <c:spPr>
    <a:noFill/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Учасники конкурсу “Кенгуру“ в Львівській області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'97...'!$A$3</c:f>
              <c:strCache>
                <c:ptCount val="1"/>
                <c:pt idx="0">
                  <c:v>Львівська</c:v>
                </c:pt>
              </c:strCache>
            </c:strRef>
          </c:tx>
          <c:dPt>
            <c:idx val="16"/>
            <c:spPr>
              <a:solidFill>
                <a:srgbClr val="FFC000"/>
              </a:solidFill>
            </c:spPr>
          </c:dPt>
          <c:dPt>
            <c:idx val="18"/>
            <c:spPr>
              <a:solidFill>
                <a:srgbClr val="FFC000"/>
              </a:solidFill>
            </c:spPr>
          </c:dPt>
          <c:dPt>
            <c:idx val="20"/>
            <c:spPr>
              <a:solidFill>
                <a:srgbClr val="FFC000"/>
              </a:solidFill>
            </c:spPr>
          </c:dPt>
          <c:dPt>
            <c:idx val="22"/>
            <c:spPr>
              <a:solidFill>
                <a:srgbClr val="FFC000"/>
              </a:solidFill>
            </c:spPr>
          </c:dPt>
          <c:dPt>
            <c:idx val="24"/>
            <c:spPr>
              <a:solidFill>
                <a:srgbClr val="FFC00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'97...'!$B$2:$AA$2</c:f>
              <c:strCach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2012 осінь</c:v>
                </c:pt>
                <c:pt idx="17">
                  <c:v>2013 весна</c:v>
                </c:pt>
                <c:pt idx="18">
                  <c:v>2013 осінь</c:v>
                </c:pt>
                <c:pt idx="19">
                  <c:v>2014 весна</c:v>
                </c:pt>
                <c:pt idx="20">
                  <c:v>2014 осінь</c:v>
                </c:pt>
                <c:pt idx="21">
                  <c:v>2015 весна</c:v>
                </c:pt>
                <c:pt idx="22">
                  <c:v>2015 осінь</c:v>
                </c:pt>
                <c:pt idx="23">
                  <c:v>2016 весна</c:v>
                </c:pt>
                <c:pt idx="24">
                  <c:v>2016 осінь</c:v>
                </c:pt>
                <c:pt idx="25">
                  <c:v>2017 весна</c:v>
                </c:pt>
              </c:strCache>
            </c:strRef>
          </c:cat>
          <c:val>
            <c:numRef>
              <c:f>'97...'!$B$3:$AA$3</c:f>
              <c:numCache>
                <c:formatCode>General</c:formatCode>
                <c:ptCount val="26"/>
                <c:pt idx="0">
                  <c:v>400</c:v>
                </c:pt>
                <c:pt idx="1">
                  <c:v>1490</c:v>
                </c:pt>
                <c:pt idx="2">
                  <c:v>1781</c:v>
                </c:pt>
                <c:pt idx="3">
                  <c:v>1864</c:v>
                </c:pt>
                <c:pt idx="4">
                  <c:v>1981</c:v>
                </c:pt>
                <c:pt idx="5">
                  <c:v>2964</c:v>
                </c:pt>
                <c:pt idx="6">
                  <c:v>3232</c:v>
                </c:pt>
                <c:pt idx="7">
                  <c:v>5582</c:v>
                </c:pt>
                <c:pt idx="8">
                  <c:v>8149</c:v>
                </c:pt>
                <c:pt idx="9">
                  <c:v>10318</c:v>
                </c:pt>
                <c:pt idx="10">
                  <c:v>13332</c:v>
                </c:pt>
                <c:pt idx="11">
                  <c:v>19816</c:v>
                </c:pt>
                <c:pt idx="12">
                  <c:v>27707</c:v>
                </c:pt>
                <c:pt idx="13">
                  <c:v>38271</c:v>
                </c:pt>
                <c:pt idx="14">
                  <c:v>51284</c:v>
                </c:pt>
                <c:pt idx="15">
                  <c:v>55098</c:v>
                </c:pt>
                <c:pt idx="16">
                  <c:v>28093</c:v>
                </c:pt>
                <c:pt idx="17">
                  <c:v>46193</c:v>
                </c:pt>
                <c:pt idx="18">
                  <c:v>25452</c:v>
                </c:pt>
                <c:pt idx="19">
                  <c:v>45421</c:v>
                </c:pt>
                <c:pt idx="20">
                  <c:v>21866</c:v>
                </c:pt>
                <c:pt idx="21">
                  <c:v>32423</c:v>
                </c:pt>
                <c:pt idx="22">
                  <c:v>19148</c:v>
                </c:pt>
                <c:pt idx="23">
                  <c:v>30810</c:v>
                </c:pt>
                <c:pt idx="24">
                  <c:v>16888</c:v>
                </c:pt>
                <c:pt idx="25">
                  <c:v>31372</c:v>
                </c:pt>
              </c:numCache>
            </c:numRef>
          </c:val>
        </c:ser>
        <c:shape val="box"/>
        <c:axId val="60656640"/>
        <c:axId val="60666624"/>
        <c:axId val="0"/>
      </c:bar3DChart>
      <c:catAx>
        <c:axId val="6065664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0666624"/>
        <c:crosses val="autoZero"/>
        <c:auto val="1"/>
        <c:lblAlgn val="ctr"/>
        <c:lblOffset val="100"/>
        <c:tickLblSkip val="1"/>
      </c:catAx>
      <c:valAx>
        <c:axId val="60666624"/>
        <c:scaling>
          <c:orientation val="minMax"/>
        </c:scaling>
        <c:axPos val="l"/>
        <c:majorGridlines/>
        <c:numFmt formatCode="General" sourceLinked="1"/>
        <c:tickLblPos val="nextTo"/>
        <c:crossAx val="60656640"/>
        <c:crosses val="autoZero"/>
        <c:crossBetween val="between"/>
      </c:valAx>
    </c:plotArea>
    <c:plotVisOnly val="1"/>
  </c:chart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Кількість учасників Міжнародного математичного конкурсу "Кенгуру" у 2016/2017 н.р. в регіонах Львівської області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'о+в'!$M$2</c:f>
              <c:strCache>
                <c:ptCount val="1"/>
                <c:pt idx="0">
                  <c:v>2016/2017 н.р.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dLbls>
            <c:numFmt formatCode="General" sourceLinked="0"/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dLblPos val="t"/>
            <c:showVal val="1"/>
          </c:dLbls>
          <c:cat>
            <c:strRef>
              <c:f>'о+в'!$L$3:$L$38</c:f>
              <c:strCache>
                <c:ptCount val="36"/>
                <c:pt idx="0">
                  <c:v>Сихівський </c:v>
                </c:pt>
                <c:pt idx="1">
                  <c:v>Залізничний</c:v>
                </c:pt>
                <c:pt idx="2">
                  <c:v>Шевченківський</c:v>
                </c:pt>
                <c:pt idx="3">
                  <c:v>Яворівський</c:v>
                </c:pt>
                <c:pt idx="4">
                  <c:v>Франківський</c:v>
                </c:pt>
                <c:pt idx="5">
                  <c:v>Пустомитівський</c:v>
                </c:pt>
                <c:pt idx="6">
                  <c:v>Личаківський</c:v>
                </c:pt>
                <c:pt idx="7">
                  <c:v>Кам’янка-Буський</c:v>
                </c:pt>
                <c:pt idx="8">
                  <c:v>Галицький</c:v>
                </c:pt>
                <c:pt idx="9">
                  <c:v>Городоцький</c:v>
                </c:pt>
                <c:pt idx="10">
                  <c:v>Стрий</c:v>
                </c:pt>
                <c:pt idx="11">
                  <c:v>Жовківський</c:v>
                </c:pt>
                <c:pt idx="12">
                  <c:v>Золочівський</c:v>
                </c:pt>
                <c:pt idx="13">
                  <c:v>Червоноград</c:v>
                </c:pt>
                <c:pt idx="14">
                  <c:v>Бродівський</c:v>
                </c:pt>
                <c:pt idx="15">
                  <c:v>Сокальський</c:v>
                </c:pt>
                <c:pt idx="16">
                  <c:v>Миколаївський</c:v>
                </c:pt>
                <c:pt idx="17">
                  <c:v>Старосамбірський</c:v>
                </c:pt>
                <c:pt idx="18">
                  <c:v>Стрийський</c:v>
                </c:pt>
                <c:pt idx="19">
                  <c:v>Перемишлянський</c:v>
                </c:pt>
                <c:pt idx="20">
                  <c:v>Мостиський</c:v>
                </c:pt>
                <c:pt idx="21">
                  <c:v>Радехівський</c:v>
                </c:pt>
                <c:pt idx="22">
                  <c:v>Турківський</c:v>
                </c:pt>
                <c:pt idx="23">
                  <c:v>Сколівський</c:v>
                </c:pt>
                <c:pt idx="24">
                  <c:v>Дрогобич</c:v>
                </c:pt>
                <c:pt idx="25">
                  <c:v>Новий Розділ</c:v>
                </c:pt>
                <c:pt idx="26">
                  <c:v>Самбір</c:v>
                </c:pt>
                <c:pt idx="27">
                  <c:v>Дрогобицький</c:v>
                </c:pt>
                <c:pt idx="28">
                  <c:v>Борислав</c:v>
                </c:pt>
                <c:pt idx="29">
                  <c:v>Буський</c:v>
                </c:pt>
                <c:pt idx="30">
                  <c:v>Трускавець</c:v>
                </c:pt>
                <c:pt idx="31">
                  <c:v>Жидачівський</c:v>
                </c:pt>
                <c:pt idx="32">
                  <c:v>Новокалинівська ОТГ</c:v>
                </c:pt>
                <c:pt idx="33">
                  <c:v>Самбірський</c:v>
                </c:pt>
                <c:pt idx="34">
                  <c:v>Новострілищанська ОТГ </c:v>
                </c:pt>
                <c:pt idx="35">
                  <c:v>Моршин</c:v>
                </c:pt>
              </c:strCache>
            </c:strRef>
          </c:cat>
          <c:val>
            <c:numRef>
              <c:f>'о+в'!$M$3:$M$38</c:f>
              <c:numCache>
                <c:formatCode>General</c:formatCode>
                <c:ptCount val="36"/>
                <c:pt idx="0">
                  <c:v>4089</c:v>
                </c:pt>
                <c:pt idx="1">
                  <c:v>3463</c:v>
                </c:pt>
                <c:pt idx="2">
                  <c:v>3251</c:v>
                </c:pt>
                <c:pt idx="3">
                  <c:v>2839</c:v>
                </c:pt>
                <c:pt idx="4">
                  <c:v>2767</c:v>
                </c:pt>
                <c:pt idx="5">
                  <c:v>2663</c:v>
                </c:pt>
                <c:pt idx="6">
                  <c:v>2325</c:v>
                </c:pt>
                <c:pt idx="7">
                  <c:v>2211</c:v>
                </c:pt>
                <c:pt idx="8">
                  <c:v>1931</c:v>
                </c:pt>
                <c:pt idx="9">
                  <c:v>1845</c:v>
                </c:pt>
                <c:pt idx="10">
                  <c:v>1694</c:v>
                </c:pt>
                <c:pt idx="11">
                  <c:v>1675</c:v>
                </c:pt>
                <c:pt idx="12">
                  <c:v>1566</c:v>
                </c:pt>
                <c:pt idx="13">
                  <c:v>1527</c:v>
                </c:pt>
                <c:pt idx="14">
                  <c:v>1279</c:v>
                </c:pt>
                <c:pt idx="15">
                  <c:v>1166</c:v>
                </c:pt>
                <c:pt idx="16">
                  <c:v>1102</c:v>
                </c:pt>
                <c:pt idx="17">
                  <c:v>1054</c:v>
                </c:pt>
                <c:pt idx="18">
                  <c:v>1050</c:v>
                </c:pt>
                <c:pt idx="19">
                  <c:v>1038</c:v>
                </c:pt>
                <c:pt idx="20">
                  <c:v>874</c:v>
                </c:pt>
                <c:pt idx="21">
                  <c:v>871</c:v>
                </c:pt>
                <c:pt idx="22">
                  <c:v>868</c:v>
                </c:pt>
                <c:pt idx="23">
                  <c:v>718</c:v>
                </c:pt>
                <c:pt idx="24">
                  <c:v>697</c:v>
                </c:pt>
                <c:pt idx="25">
                  <c:v>670</c:v>
                </c:pt>
                <c:pt idx="26">
                  <c:v>601</c:v>
                </c:pt>
                <c:pt idx="27">
                  <c:v>578</c:v>
                </c:pt>
                <c:pt idx="28">
                  <c:v>546</c:v>
                </c:pt>
                <c:pt idx="29">
                  <c:v>452</c:v>
                </c:pt>
                <c:pt idx="30">
                  <c:v>318</c:v>
                </c:pt>
                <c:pt idx="31">
                  <c:v>233</c:v>
                </c:pt>
                <c:pt idx="32">
                  <c:v>113</c:v>
                </c:pt>
                <c:pt idx="33">
                  <c:v>108</c:v>
                </c:pt>
                <c:pt idx="34">
                  <c:v>45</c:v>
                </c:pt>
                <c:pt idx="35">
                  <c:v>33</c:v>
                </c:pt>
              </c:numCache>
            </c:numRef>
          </c:val>
        </c:ser>
        <c:marker val="1"/>
        <c:axId val="60896000"/>
        <c:axId val="60897536"/>
      </c:lineChart>
      <c:catAx>
        <c:axId val="6089600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0897536"/>
        <c:crosses val="autoZero"/>
        <c:auto val="1"/>
        <c:lblAlgn val="ctr"/>
        <c:lblOffset val="100"/>
        <c:tickLblSkip val="1"/>
      </c:catAx>
      <c:valAx>
        <c:axId val="60897536"/>
        <c:scaling>
          <c:orientation val="minMax"/>
        </c:scaling>
        <c:axPos val="l"/>
        <c:majorGridlines/>
        <c:numFmt formatCode="General" sourceLinked="1"/>
        <c:tickLblPos val="nextTo"/>
        <c:crossAx val="60896000"/>
        <c:crosses val="autoZero"/>
        <c:crossBetween val="between"/>
      </c:valAx>
    </c:plotArea>
    <c:plotVisOnly val="1"/>
  </c:chart>
  <c:txPr>
    <a:bodyPr/>
    <a:lstStyle/>
    <a:p>
      <a:pPr>
        <a:defRPr sz="1100"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31</xdr:row>
      <xdr:rowOff>114300</xdr:rowOff>
    </xdr:from>
    <xdr:to>
      <xdr:col>11</xdr:col>
      <xdr:colOff>0</xdr:colOff>
      <xdr:row>50</xdr:row>
      <xdr:rowOff>114301</xdr:rowOff>
    </xdr:to>
    <xdr:graphicFrame macro="">
      <xdr:nvGraphicFramePr>
        <xdr:cNvPr id="3" name="Діагра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12</xdr:row>
      <xdr:rowOff>38100</xdr:rowOff>
    </xdr:from>
    <xdr:to>
      <xdr:col>10</xdr:col>
      <xdr:colOff>314325</xdr:colOff>
      <xdr:row>31</xdr:row>
      <xdr:rowOff>66675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95250</xdr:colOff>
      <xdr:row>12</xdr:row>
      <xdr:rowOff>47624</xdr:rowOff>
    </xdr:from>
    <xdr:to>
      <xdr:col>22</xdr:col>
      <xdr:colOff>200025</xdr:colOff>
      <xdr:row>31</xdr:row>
      <xdr:rowOff>47624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85724</xdr:colOff>
      <xdr:row>31</xdr:row>
      <xdr:rowOff>171449</xdr:rowOff>
    </xdr:from>
    <xdr:to>
      <xdr:col>24</xdr:col>
      <xdr:colOff>161924</xdr:colOff>
      <xdr:row>50</xdr:row>
      <xdr:rowOff>190499</xdr:rowOff>
    </xdr:to>
    <xdr:graphicFrame macro="">
      <xdr:nvGraphicFramePr>
        <xdr:cNvPr id="6" name="Діагра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0</xdr:row>
      <xdr:rowOff>0</xdr:rowOff>
    </xdr:from>
    <xdr:to>
      <xdr:col>16</xdr:col>
      <xdr:colOff>409575</xdr:colOff>
      <xdr:row>20</xdr:row>
      <xdr:rowOff>38100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400049</xdr:colOff>
      <xdr:row>20</xdr:row>
      <xdr:rowOff>171450</xdr:rowOff>
    </xdr:from>
    <xdr:to>
      <xdr:col>16</xdr:col>
      <xdr:colOff>371474</xdr:colOff>
      <xdr:row>45</xdr:row>
      <xdr:rowOff>9525</xdr:rowOff>
    </xdr:to>
    <xdr:graphicFrame macro="">
      <xdr:nvGraphicFramePr>
        <xdr:cNvPr id="3" name="Діагра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10</xdr:col>
      <xdr:colOff>419099</xdr:colOff>
      <xdr:row>10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276224</xdr:colOff>
      <xdr:row>10</xdr:row>
      <xdr:rowOff>28574</xdr:rowOff>
    </xdr:from>
    <xdr:to>
      <xdr:col>11</xdr:col>
      <xdr:colOff>66674</xdr:colOff>
      <xdr:row>28</xdr:row>
      <xdr:rowOff>38099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40</xdr:row>
      <xdr:rowOff>28574</xdr:rowOff>
    </xdr:from>
    <xdr:to>
      <xdr:col>7</xdr:col>
      <xdr:colOff>28575</xdr:colOff>
      <xdr:row>61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40</xdr:row>
      <xdr:rowOff>9524</xdr:rowOff>
    </xdr:from>
    <xdr:to>
      <xdr:col>14</xdr:col>
      <xdr:colOff>400050</xdr:colOff>
      <xdr:row>62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1111\22222\16%20&#1030;&#1085;&#1090;&#1077;&#1083;&#1077;&#1082;&#1090;&#1091;&#1072;&#1083;&#1100;&#1085;&#1110;%20&#1082;&#1086;&#1085;&#1082;&#1091;&#1088;&#1089;&#1080;\010%20&#1050;&#1077;&#1085;&#1075;&#1091;&#1088;&#1091;\2014%20&#1050;&#1077;&#1085;&#1075;&#1091;&#1088;&#1091;%20&#1086;&#1089;&#1110;&#1085;&#1100;\15%2002%20&#1050;&#1077;&#1085;&#1075;&#1091;&#1088;&#1091;%20&#1051;&#1100;&#1074;&#1110;&#1074;&#1097;&#1080;&#1085;&#1072;%202014%20&#1086;&#1089;&#1110;&#1085;&#1100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1"/>
      <sheetName val="шк2"/>
      <sheetName val="ра"/>
      <sheetName val="Зв"/>
      <sheetName val="Ча"/>
      <sheetName val="Ме"/>
      <sheetName val="06 ..."/>
      <sheetName val="100"/>
      <sheetName val="Ль ККБ"/>
      <sheetName val="обл КеКоБо"/>
    </sheetNames>
    <sheetDataSet>
      <sheetData sheetId="0" refreshError="1"/>
      <sheetData sheetId="1" refreshError="1"/>
      <sheetData sheetId="2" refreshError="1"/>
      <sheetData sheetId="3">
        <row r="2">
          <cell r="B2">
            <v>1997</v>
          </cell>
          <cell r="C2">
            <v>1998</v>
          </cell>
          <cell r="D2">
            <v>1999</v>
          </cell>
          <cell r="E2">
            <v>2000</v>
          </cell>
          <cell r="F2">
            <v>2001</v>
          </cell>
          <cell r="G2">
            <v>2002</v>
          </cell>
          <cell r="H2">
            <v>2003</v>
          </cell>
          <cell r="I2">
            <v>2004</v>
          </cell>
          <cell r="J2">
            <v>2005</v>
          </cell>
          <cell r="K2">
            <v>2006</v>
          </cell>
          <cell r="L2">
            <v>2007</v>
          </cell>
          <cell r="M2">
            <v>2008</v>
          </cell>
          <cell r="N2">
            <v>2009</v>
          </cell>
          <cell r="O2">
            <v>2010</v>
          </cell>
          <cell r="P2">
            <v>2011</v>
          </cell>
          <cell r="Q2">
            <v>2012</v>
          </cell>
          <cell r="R2" t="str">
            <v>2012 осінь</v>
          </cell>
          <cell r="S2" t="str">
            <v>2013 весна</v>
          </cell>
          <cell r="T2" t="str">
            <v>2013 осінь</v>
          </cell>
          <cell r="U2" t="str">
            <v>2014 весна</v>
          </cell>
          <cell r="V2" t="str">
            <v>2014 осінь</v>
          </cell>
        </row>
        <row r="3">
          <cell r="A3" t="str">
            <v>Львівська</v>
          </cell>
          <cell r="B3">
            <v>400</v>
          </cell>
          <cell r="C3">
            <v>1490</v>
          </cell>
          <cell r="D3">
            <v>1781</v>
          </cell>
          <cell r="E3">
            <v>1864</v>
          </cell>
          <cell r="F3">
            <v>1981</v>
          </cell>
          <cell r="G3">
            <v>2964</v>
          </cell>
          <cell r="H3">
            <v>3232</v>
          </cell>
          <cell r="I3">
            <v>5582</v>
          </cell>
          <cell r="J3">
            <v>8149</v>
          </cell>
          <cell r="K3">
            <v>10318</v>
          </cell>
          <cell r="L3">
            <v>13332</v>
          </cell>
          <cell r="M3">
            <v>19816</v>
          </cell>
          <cell r="N3">
            <v>27707</v>
          </cell>
          <cell r="O3">
            <v>38271</v>
          </cell>
          <cell r="P3">
            <v>51284</v>
          </cell>
          <cell r="Q3">
            <v>55098</v>
          </cell>
          <cell r="R3">
            <v>28093</v>
          </cell>
          <cell r="S3">
            <v>46193</v>
          </cell>
          <cell r="T3">
            <v>25452</v>
          </cell>
          <cell r="U3">
            <v>45421</v>
          </cell>
          <cell r="V3">
            <v>21866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0"/>
  <sheetViews>
    <sheetView topLeftCell="A393" workbookViewId="0">
      <selection activeCell="B296" sqref="B296:L296"/>
    </sheetView>
  </sheetViews>
  <sheetFormatPr defaultRowHeight="15"/>
  <cols>
    <col min="1" max="1" width="123.85546875" style="2" customWidth="1"/>
    <col min="2" max="11" width="4.7109375" style="2" customWidth="1"/>
    <col min="12" max="12" width="6.42578125" style="2" customWidth="1"/>
    <col min="13" max="16384" width="9.140625" style="2"/>
  </cols>
  <sheetData>
    <row r="1" spans="1:12">
      <c r="A1" s="1" t="s">
        <v>0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 t="s">
        <v>1</v>
      </c>
    </row>
    <row r="2" spans="1:12">
      <c r="A2" s="3" t="s">
        <v>2</v>
      </c>
      <c r="B2" s="3">
        <v>0</v>
      </c>
      <c r="C2" s="3">
        <v>0</v>
      </c>
      <c r="D2" s="3">
        <v>0</v>
      </c>
      <c r="E2" s="3">
        <v>34</v>
      </c>
      <c r="F2" s="3">
        <v>11</v>
      </c>
      <c r="G2" s="3">
        <v>82</v>
      </c>
      <c r="H2" s="3">
        <v>12</v>
      </c>
      <c r="I2" s="3">
        <v>69</v>
      </c>
      <c r="J2" s="3">
        <v>6</v>
      </c>
      <c r="K2" s="3">
        <v>0</v>
      </c>
      <c r="L2" s="3">
        <v>214</v>
      </c>
    </row>
    <row r="3" spans="1:12">
      <c r="A3" s="3" t="s">
        <v>3</v>
      </c>
      <c r="B3" s="3">
        <v>25</v>
      </c>
      <c r="C3" s="3">
        <v>28</v>
      </c>
      <c r="D3" s="3">
        <v>37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90</v>
      </c>
    </row>
    <row r="4" spans="1:12">
      <c r="A4" s="3" t="s">
        <v>4</v>
      </c>
      <c r="B4" s="3">
        <v>7</v>
      </c>
      <c r="C4" s="3">
        <v>8</v>
      </c>
      <c r="D4" s="3">
        <v>8</v>
      </c>
      <c r="E4" s="3">
        <v>6</v>
      </c>
      <c r="F4" s="3">
        <v>9</v>
      </c>
      <c r="G4" s="3">
        <v>12</v>
      </c>
      <c r="H4" s="3">
        <v>9</v>
      </c>
      <c r="I4" s="3">
        <v>9</v>
      </c>
      <c r="J4" s="3">
        <v>2</v>
      </c>
      <c r="K4" s="3">
        <v>0</v>
      </c>
      <c r="L4" s="3">
        <v>70</v>
      </c>
    </row>
    <row r="5" spans="1:12">
      <c r="A5" s="3" t="s">
        <v>5</v>
      </c>
      <c r="B5" s="3">
        <v>34</v>
      </c>
      <c r="C5" s="3">
        <v>15</v>
      </c>
      <c r="D5" s="3">
        <v>9</v>
      </c>
      <c r="E5" s="3">
        <v>11</v>
      </c>
      <c r="F5" s="3">
        <v>12</v>
      </c>
      <c r="G5" s="3">
        <v>14</v>
      </c>
      <c r="H5" s="3">
        <v>8</v>
      </c>
      <c r="I5" s="3">
        <v>4</v>
      </c>
      <c r="J5" s="3">
        <v>0</v>
      </c>
      <c r="K5" s="3">
        <v>0</v>
      </c>
      <c r="L5" s="3">
        <v>107</v>
      </c>
    </row>
    <row r="6" spans="1:12">
      <c r="A6" s="3" t="s">
        <v>6</v>
      </c>
      <c r="B6" s="3">
        <v>6</v>
      </c>
      <c r="C6" s="3">
        <v>6</v>
      </c>
      <c r="D6" s="3">
        <v>7</v>
      </c>
      <c r="E6" s="3">
        <v>4</v>
      </c>
      <c r="F6" s="3">
        <v>18</v>
      </c>
      <c r="G6" s="3">
        <v>9</v>
      </c>
      <c r="H6" s="3">
        <v>8</v>
      </c>
      <c r="I6" s="3">
        <v>24</v>
      </c>
      <c r="J6" s="3">
        <v>7</v>
      </c>
      <c r="K6" s="3">
        <v>0</v>
      </c>
      <c r="L6" s="3">
        <v>89</v>
      </c>
    </row>
    <row r="7" spans="1:12">
      <c r="A7" s="3" t="s">
        <v>7</v>
      </c>
      <c r="B7" s="3">
        <v>21</v>
      </c>
      <c r="C7" s="3">
        <v>33</v>
      </c>
      <c r="D7" s="3">
        <v>26</v>
      </c>
      <c r="E7" s="3">
        <v>33</v>
      </c>
      <c r="F7" s="3">
        <v>40</v>
      </c>
      <c r="G7" s="3">
        <v>30</v>
      </c>
      <c r="H7" s="3">
        <v>63</v>
      </c>
      <c r="I7" s="3">
        <v>48</v>
      </c>
      <c r="J7" s="3">
        <v>19</v>
      </c>
      <c r="K7" s="3">
        <v>12</v>
      </c>
      <c r="L7" s="3">
        <v>325</v>
      </c>
    </row>
    <row r="8" spans="1:12">
      <c r="A8" s="3" t="s">
        <v>8</v>
      </c>
      <c r="B8" s="3">
        <v>27</v>
      </c>
      <c r="C8" s="3">
        <v>24</v>
      </c>
      <c r="D8" s="3">
        <v>14</v>
      </c>
      <c r="E8" s="3">
        <v>13</v>
      </c>
      <c r="F8" s="3">
        <v>7</v>
      </c>
      <c r="G8" s="3">
        <v>10</v>
      </c>
      <c r="H8" s="3">
        <v>2</v>
      </c>
      <c r="I8" s="3">
        <v>0</v>
      </c>
      <c r="J8" s="3">
        <v>0</v>
      </c>
      <c r="K8" s="3">
        <v>0</v>
      </c>
      <c r="L8" s="3">
        <v>97</v>
      </c>
    </row>
    <row r="9" spans="1:12">
      <c r="A9" s="3" t="s">
        <v>9</v>
      </c>
      <c r="B9" s="3">
        <v>0</v>
      </c>
      <c r="C9" s="3">
        <v>0</v>
      </c>
      <c r="D9" s="3">
        <v>0</v>
      </c>
      <c r="E9" s="3">
        <v>47</v>
      </c>
      <c r="F9" s="3">
        <v>53</v>
      </c>
      <c r="G9" s="3">
        <v>6</v>
      </c>
      <c r="H9" s="3">
        <v>9</v>
      </c>
      <c r="I9" s="3">
        <v>0</v>
      </c>
      <c r="J9" s="3">
        <v>0</v>
      </c>
      <c r="K9" s="3">
        <v>0</v>
      </c>
      <c r="L9" s="3">
        <v>115</v>
      </c>
    </row>
    <row r="10" spans="1:12">
      <c r="A10" s="3" t="s">
        <v>10</v>
      </c>
      <c r="B10" s="3">
        <v>29</v>
      </c>
      <c r="C10" s="3">
        <v>9</v>
      </c>
      <c r="D10" s="3">
        <v>18</v>
      </c>
      <c r="E10" s="3">
        <v>5</v>
      </c>
      <c r="F10" s="3">
        <v>4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66</v>
      </c>
    </row>
    <row r="11" spans="1:12" s="5" customFormat="1" ht="14.25">
      <c r="A11" s="4" t="s">
        <v>456</v>
      </c>
      <c r="B11" s="4">
        <f t="shared" ref="B11:L11" si="0">SUM(B2:B10)</f>
        <v>149</v>
      </c>
      <c r="C11" s="4">
        <f t="shared" si="0"/>
        <v>123</v>
      </c>
      <c r="D11" s="4">
        <f t="shared" si="0"/>
        <v>119</v>
      </c>
      <c r="E11" s="4">
        <f t="shared" si="0"/>
        <v>153</v>
      </c>
      <c r="F11" s="4">
        <f t="shared" si="0"/>
        <v>154</v>
      </c>
      <c r="G11" s="4">
        <f t="shared" si="0"/>
        <v>164</v>
      </c>
      <c r="H11" s="4">
        <f t="shared" si="0"/>
        <v>111</v>
      </c>
      <c r="I11" s="4">
        <f t="shared" si="0"/>
        <v>154</v>
      </c>
      <c r="J11" s="4">
        <f t="shared" si="0"/>
        <v>34</v>
      </c>
      <c r="K11" s="4">
        <f t="shared" si="0"/>
        <v>12</v>
      </c>
      <c r="L11" s="4">
        <f t="shared" si="0"/>
        <v>1173</v>
      </c>
    </row>
    <row r="12" spans="1:12">
      <c r="A12" s="3" t="s">
        <v>11</v>
      </c>
      <c r="B12" s="3">
        <v>11</v>
      </c>
      <c r="C12" s="3">
        <v>21</v>
      </c>
      <c r="D12" s="3">
        <v>14</v>
      </c>
      <c r="E12" s="3">
        <v>2</v>
      </c>
      <c r="F12" s="3">
        <v>25</v>
      </c>
      <c r="G12" s="3">
        <v>5</v>
      </c>
      <c r="H12" s="3">
        <v>22</v>
      </c>
      <c r="I12" s="3">
        <v>20</v>
      </c>
      <c r="J12" s="3">
        <v>12</v>
      </c>
      <c r="K12" s="3">
        <v>0</v>
      </c>
      <c r="L12" s="3">
        <v>132</v>
      </c>
    </row>
    <row r="13" spans="1:12">
      <c r="A13" s="3" t="s">
        <v>12</v>
      </c>
      <c r="B13" s="3">
        <v>0</v>
      </c>
      <c r="C13" s="3">
        <v>0</v>
      </c>
      <c r="D13" s="3">
        <v>0</v>
      </c>
      <c r="E13" s="3">
        <v>17</v>
      </c>
      <c r="F13" s="3">
        <v>33</v>
      </c>
      <c r="G13" s="3">
        <v>21</v>
      </c>
      <c r="H13" s="3">
        <v>20</v>
      </c>
      <c r="I13" s="3">
        <v>16</v>
      </c>
      <c r="J13" s="3">
        <v>5</v>
      </c>
      <c r="K13" s="3">
        <v>0</v>
      </c>
      <c r="L13" s="3">
        <v>112</v>
      </c>
    </row>
    <row r="14" spans="1:12">
      <c r="A14" s="3" t="s">
        <v>13</v>
      </c>
      <c r="B14" s="3">
        <v>14</v>
      </c>
      <c r="C14" s="3">
        <v>18</v>
      </c>
      <c r="D14" s="3">
        <v>17</v>
      </c>
      <c r="E14" s="3">
        <v>4</v>
      </c>
      <c r="F14" s="3">
        <v>0</v>
      </c>
      <c r="G14" s="3">
        <v>2</v>
      </c>
      <c r="H14" s="3">
        <v>2</v>
      </c>
      <c r="I14" s="3">
        <v>9</v>
      </c>
      <c r="J14" s="3">
        <v>2</v>
      </c>
      <c r="K14" s="3">
        <v>0</v>
      </c>
      <c r="L14" s="3">
        <v>68</v>
      </c>
    </row>
    <row r="15" spans="1:12">
      <c r="A15" s="3" t="s">
        <v>14</v>
      </c>
      <c r="B15" s="3">
        <v>0</v>
      </c>
      <c r="C15" s="3">
        <v>0</v>
      </c>
      <c r="D15" s="3">
        <v>0</v>
      </c>
      <c r="E15" s="3">
        <v>16</v>
      </c>
      <c r="F15" s="3">
        <v>36</v>
      </c>
      <c r="G15" s="3">
        <v>34</v>
      </c>
      <c r="H15" s="3">
        <v>36</v>
      </c>
      <c r="I15" s="3">
        <v>29</v>
      </c>
      <c r="J15" s="3">
        <v>6</v>
      </c>
      <c r="K15" s="3">
        <v>12</v>
      </c>
      <c r="L15" s="3">
        <v>169</v>
      </c>
    </row>
    <row r="16" spans="1:12">
      <c r="A16" s="3" t="s">
        <v>15</v>
      </c>
      <c r="B16" s="3">
        <v>10</v>
      </c>
      <c r="C16" s="3">
        <v>19</v>
      </c>
      <c r="D16" s="3">
        <v>10</v>
      </c>
      <c r="E16" s="3">
        <v>10</v>
      </c>
      <c r="F16" s="3">
        <v>8</v>
      </c>
      <c r="G16" s="3">
        <v>12</v>
      </c>
      <c r="H16" s="3">
        <v>10</v>
      </c>
      <c r="I16" s="3">
        <v>0</v>
      </c>
      <c r="J16" s="3">
        <v>0</v>
      </c>
      <c r="K16" s="3">
        <v>0</v>
      </c>
      <c r="L16" s="3">
        <v>79</v>
      </c>
    </row>
    <row r="17" spans="1:12">
      <c r="A17" s="3" t="s">
        <v>16</v>
      </c>
      <c r="B17" s="3">
        <v>27</v>
      </c>
      <c r="C17" s="3">
        <v>17</v>
      </c>
      <c r="D17" s="3">
        <v>26</v>
      </c>
      <c r="E17" s="3">
        <v>20</v>
      </c>
      <c r="F17" s="3">
        <v>39</v>
      </c>
      <c r="G17" s="3">
        <v>26</v>
      </c>
      <c r="H17" s="3">
        <v>18</v>
      </c>
      <c r="I17" s="3">
        <v>8</v>
      </c>
      <c r="J17" s="3">
        <v>0</v>
      </c>
      <c r="K17" s="3">
        <v>4</v>
      </c>
      <c r="L17" s="3">
        <v>185</v>
      </c>
    </row>
    <row r="18" spans="1:12">
      <c r="A18" s="3" t="s">
        <v>17</v>
      </c>
      <c r="B18" s="3">
        <v>22</v>
      </c>
      <c r="C18" s="3">
        <v>0</v>
      </c>
      <c r="D18" s="3">
        <v>9</v>
      </c>
      <c r="E18" s="3">
        <v>64</v>
      </c>
      <c r="F18" s="3">
        <v>59</v>
      </c>
      <c r="G18" s="3">
        <v>40</v>
      </c>
      <c r="H18" s="3">
        <v>24</v>
      </c>
      <c r="I18" s="3">
        <v>32</v>
      </c>
      <c r="J18" s="3">
        <v>26</v>
      </c>
      <c r="K18" s="3">
        <v>32</v>
      </c>
      <c r="L18" s="3">
        <v>308</v>
      </c>
    </row>
    <row r="19" spans="1:12">
      <c r="A19" s="3" t="s">
        <v>18</v>
      </c>
      <c r="B19" s="3">
        <v>10</v>
      </c>
      <c r="C19" s="3">
        <v>9</v>
      </c>
      <c r="D19" s="3">
        <v>10</v>
      </c>
      <c r="E19" s="3">
        <v>2</v>
      </c>
      <c r="F19" s="3">
        <v>10</v>
      </c>
      <c r="G19" s="3">
        <v>19</v>
      </c>
      <c r="H19" s="3">
        <v>3</v>
      </c>
      <c r="I19" s="3">
        <v>23</v>
      </c>
      <c r="J19" s="3">
        <v>14</v>
      </c>
      <c r="K19" s="3">
        <v>12</v>
      </c>
      <c r="L19" s="3">
        <v>112</v>
      </c>
    </row>
    <row r="20" spans="1:12">
      <c r="A20" s="3" t="s">
        <v>19</v>
      </c>
      <c r="B20" s="3">
        <v>17</v>
      </c>
      <c r="C20" s="3">
        <v>10</v>
      </c>
      <c r="D20" s="3">
        <v>7</v>
      </c>
      <c r="E20" s="3">
        <v>11</v>
      </c>
      <c r="F20" s="3">
        <v>9</v>
      </c>
      <c r="G20" s="3">
        <v>26</v>
      </c>
      <c r="H20" s="3">
        <v>10</v>
      </c>
      <c r="I20" s="3">
        <v>17</v>
      </c>
      <c r="J20" s="3">
        <v>20</v>
      </c>
      <c r="K20" s="3">
        <v>9</v>
      </c>
      <c r="L20" s="3">
        <v>136</v>
      </c>
    </row>
    <row r="21" spans="1:12">
      <c r="A21" s="3" t="s">
        <v>20</v>
      </c>
      <c r="B21" s="3">
        <v>0</v>
      </c>
      <c r="C21" s="3">
        <v>0</v>
      </c>
      <c r="D21" s="3">
        <v>0</v>
      </c>
      <c r="E21" s="3">
        <v>8</v>
      </c>
      <c r="F21" s="3">
        <v>11</v>
      </c>
      <c r="G21" s="3">
        <v>2</v>
      </c>
      <c r="H21" s="3">
        <v>11</v>
      </c>
      <c r="I21" s="3">
        <v>12</v>
      </c>
      <c r="J21" s="3">
        <v>3</v>
      </c>
      <c r="K21" s="3">
        <v>4</v>
      </c>
      <c r="L21" s="3">
        <v>51</v>
      </c>
    </row>
    <row r="22" spans="1:12">
      <c r="A22" s="3" t="s">
        <v>21</v>
      </c>
      <c r="B22" s="3">
        <v>18</v>
      </c>
      <c r="C22" s="3">
        <v>7</v>
      </c>
      <c r="D22" s="3">
        <v>12</v>
      </c>
      <c r="E22" s="3">
        <v>12</v>
      </c>
      <c r="F22" s="3">
        <v>4</v>
      </c>
      <c r="G22" s="3">
        <v>5</v>
      </c>
      <c r="H22" s="3">
        <v>6</v>
      </c>
      <c r="I22" s="3">
        <v>8</v>
      </c>
      <c r="J22" s="3">
        <v>4</v>
      </c>
      <c r="K22" s="3">
        <v>0</v>
      </c>
      <c r="L22" s="3">
        <v>76</v>
      </c>
    </row>
    <row r="23" spans="1:12">
      <c r="A23" s="3" t="s">
        <v>22</v>
      </c>
      <c r="B23" s="3">
        <v>4</v>
      </c>
      <c r="C23" s="3">
        <v>1</v>
      </c>
      <c r="D23" s="3">
        <v>0</v>
      </c>
      <c r="E23" s="3">
        <v>62</v>
      </c>
      <c r="F23" s="3">
        <v>77</v>
      </c>
      <c r="G23" s="3">
        <v>34</v>
      </c>
      <c r="H23" s="3">
        <v>31</v>
      </c>
      <c r="I23" s="3">
        <v>25</v>
      </c>
      <c r="J23" s="3">
        <v>15</v>
      </c>
      <c r="K23" s="3">
        <v>1</v>
      </c>
      <c r="L23" s="3">
        <v>250</v>
      </c>
    </row>
    <row r="24" spans="1:12">
      <c r="A24" s="3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93</v>
      </c>
      <c r="I24" s="3">
        <v>149</v>
      </c>
      <c r="J24" s="3">
        <v>135</v>
      </c>
      <c r="K24" s="3">
        <v>102</v>
      </c>
      <c r="L24" s="3">
        <v>479</v>
      </c>
    </row>
    <row r="25" spans="1:12">
      <c r="A25" s="3" t="s">
        <v>24</v>
      </c>
      <c r="B25" s="3">
        <v>33</v>
      </c>
      <c r="C25" s="3">
        <v>44</v>
      </c>
      <c r="D25" s="3">
        <v>38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115</v>
      </c>
    </row>
    <row r="26" spans="1:12">
      <c r="A26" s="3" t="s">
        <v>25</v>
      </c>
      <c r="B26" s="3">
        <v>19</v>
      </c>
      <c r="C26" s="3">
        <v>17</v>
      </c>
      <c r="D26" s="3">
        <v>18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54</v>
      </c>
    </row>
    <row r="27" spans="1:12">
      <c r="A27" s="3" t="s">
        <v>26</v>
      </c>
      <c r="B27" s="3">
        <v>12</v>
      </c>
      <c r="C27" s="3">
        <v>20</v>
      </c>
      <c r="D27" s="3">
        <v>28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60</v>
      </c>
    </row>
    <row r="28" spans="1:12">
      <c r="A28" s="4" t="s">
        <v>457</v>
      </c>
      <c r="B28" s="4">
        <f t="shared" ref="B28:L28" si="1">SUM(B12:B27)</f>
        <v>197</v>
      </c>
      <c r="C28" s="4">
        <f t="shared" si="1"/>
        <v>183</v>
      </c>
      <c r="D28" s="4">
        <f t="shared" si="1"/>
        <v>189</v>
      </c>
      <c r="E28" s="4">
        <f t="shared" si="1"/>
        <v>228</v>
      </c>
      <c r="F28" s="4">
        <f t="shared" si="1"/>
        <v>311</v>
      </c>
      <c r="G28" s="4">
        <f t="shared" si="1"/>
        <v>226</v>
      </c>
      <c r="H28" s="4">
        <f t="shared" si="1"/>
        <v>286</v>
      </c>
      <c r="I28" s="4">
        <f t="shared" si="1"/>
        <v>348</v>
      </c>
      <c r="J28" s="4">
        <f t="shared" si="1"/>
        <v>242</v>
      </c>
      <c r="K28" s="4">
        <f t="shared" si="1"/>
        <v>176</v>
      </c>
      <c r="L28" s="4">
        <f t="shared" si="1"/>
        <v>2386</v>
      </c>
    </row>
    <row r="29" spans="1:12">
      <c r="A29" s="3" t="s">
        <v>27</v>
      </c>
      <c r="B29" s="3">
        <v>6</v>
      </c>
      <c r="C29" s="3">
        <v>3</v>
      </c>
      <c r="D29" s="3">
        <v>6</v>
      </c>
      <c r="E29" s="3">
        <v>3</v>
      </c>
      <c r="F29" s="3">
        <v>12</v>
      </c>
      <c r="G29" s="3">
        <v>7</v>
      </c>
      <c r="H29" s="3">
        <v>5</v>
      </c>
      <c r="I29" s="3">
        <v>2</v>
      </c>
      <c r="J29" s="3">
        <v>6</v>
      </c>
      <c r="K29" s="3">
        <v>4</v>
      </c>
      <c r="L29" s="3">
        <v>54</v>
      </c>
    </row>
    <row r="30" spans="1:12">
      <c r="A30" s="3" t="s">
        <v>28</v>
      </c>
      <c r="B30" s="3">
        <v>3</v>
      </c>
      <c r="C30" s="3">
        <v>22</v>
      </c>
      <c r="D30" s="3">
        <v>5</v>
      </c>
      <c r="E30" s="3">
        <v>5</v>
      </c>
      <c r="F30" s="3">
        <v>6</v>
      </c>
      <c r="G30" s="3">
        <v>7</v>
      </c>
      <c r="H30" s="3">
        <v>19</v>
      </c>
      <c r="I30" s="3">
        <v>6</v>
      </c>
      <c r="J30" s="3">
        <v>0</v>
      </c>
      <c r="K30" s="3">
        <v>0</v>
      </c>
      <c r="L30" s="3">
        <v>73</v>
      </c>
    </row>
    <row r="31" spans="1:12">
      <c r="A31" s="3" t="s">
        <v>29</v>
      </c>
      <c r="B31" s="3">
        <v>27</v>
      </c>
      <c r="C31" s="3">
        <v>21</v>
      </c>
      <c r="D31" s="3">
        <v>12</v>
      </c>
      <c r="E31" s="3">
        <v>13</v>
      </c>
      <c r="F31" s="3">
        <v>4</v>
      </c>
      <c r="G31" s="3">
        <v>8</v>
      </c>
      <c r="H31" s="3">
        <v>5</v>
      </c>
      <c r="I31" s="3">
        <v>1</v>
      </c>
      <c r="J31" s="3">
        <v>11</v>
      </c>
      <c r="K31" s="3">
        <v>1</v>
      </c>
      <c r="L31" s="3">
        <v>103</v>
      </c>
    </row>
    <row r="32" spans="1:12">
      <c r="A32" s="3" t="s">
        <v>30</v>
      </c>
      <c r="B32" s="3">
        <v>8</v>
      </c>
      <c r="C32" s="3">
        <v>14</v>
      </c>
      <c r="D32" s="3">
        <v>12</v>
      </c>
      <c r="E32" s="3">
        <v>10</v>
      </c>
      <c r="F32" s="3">
        <v>8</v>
      </c>
      <c r="G32" s="3">
        <v>0</v>
      </c>
      <c r="H32" s="3">
        <v>0</v>
      </c>
      <c r="I32" s="3">
        <v>0</v>
      </c>
      <c r="J32" s="3">
        <v>7</v>
      </c>
      <c r="K32" s="3">
        <v>0</v>
      </c>
      <c r="L32" s="3">
        <v>59</v>
      </c>
    </row>
    <row r="33" spans="1:12">
      <c r="A33" s="3" t="s">
        <v>31</v>
      </c>
      <c r="B33" s="3">
        <v>30</v>
      </c>
      <c r="C33" s="3">
        <v>28</v>
      </c>
      <c r="D33" s="3">
        <v>14</v>
      </c>
      <c r="E33" s="3">
        <v>26</v>
      </c>
      <c r="F33" s="3">
        <v>27</v>
      </c>
      <c r="G33" s="3">
        <v>22</v>
      </c>
      <c r="H33" s="3">
        <v>24</v>
      </c>
      <c r="I33" s="3">
        <v>5</v>
      </c>
      <c r="J33" s="3">
        <v>11</v>
      </c>
      <c r="K33" s="3">
        <v>8</v>
      </c>
      <c r="L33" s="3">
        <v>195</v>
      </c>
    </row>
    <row r="34" spans="1:12">
      <c r="A34" s="3" t="s">
        <v>32</v>
      </c>
      <c r="B34" s="3">
        <v>13</v>
      </c>
      <c r="C34" s="3">
        <v>5</v>
      </c>
      <c r="D34" s="3">
        <v>10</v>
      </c>
      <c r="E34" s="3">
        <v>11</v>
      </c>
      <c r="F34" s="3">
        <v>10</v>
      </c>
      <c r="G34" s="3">
        <v>8</v>
      </c>
      <c r="H34" s="3">
        <v>5</v>
      </c>
      <c r="I34" s="3">
        <v>3</v>
      </c>
      <c r="J34" s="3">
        <v>4</v>
      </c>
      <c r="K34" s="3">
        <v>3</v>
      </c>
      <c r="L34" s="3">
        <v>72</v>
      </c>
    </row>
    <row r="35" spans="1:12">
      <c r="A35" s="3" t="s">
        <v>33</v>
      </c>
      <c r="B35" s="3">
        <v>16</v>
      </c>
      <c r="C35" s="3">
        <v>27</v>
      </c>
      <c r="D35" s="3">
        <v>15</v>
      </c>
      <c r="E35" s="3">
        <v>9</v>
      </c>
      <c r="F35" s="3">
        <v>14</v>
      </c>
      <c r="G35" s="3">
        <v>24</v>
      </c>
      <c r="H35" s="3">
        <v>15</v>
      </c>
      <c r="I35" s="3">
        <v>5</v>
      </c>
      <c r="J35" s="3">
        <v>7</v>
      </c>
      <c r="K35" s="3">
        <v>12</v>
      </c>
      <c r="L35" s="3">
        <v>144</v>
      </c>
    </row>
    <row r="36" spans="1:12">
      <c r="A36" s="3" t="s">
        <v>34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2</v>
      </c>
      <c r="H36" s="3">
        <v>0</v>
      </c>
      <c r="I36" s="3">
        <v>9</v>
      </c>
      <c r="J36" s="3">
        <v>8</v>
      </c>
      <c r="K36" s="3">
        <v>0</v>
      </c>
      <c r="L36" s="3">
        <v>19</v>
      </c>
    </row>
    <row r="37" spans="1:12">
      <c r="A37" s="3" t="s">
        <v>35</v>
      </c>
      <c r="B37" s="3">
        <v>0</v>
      </c>
      <c r="C37" s="3">
        <v>8</v>
      </c>
      <c r="D37" s="3">
        <v>7</v>
      </c>
      <c r="E37" s="3">
        <v>7</v>
      </c>
      <c r="F37" s="3">
        <v>13</v>
      </c>
      <c r="G37" s="3">
        <v>11</v>
      </c>
      <c r="H37" s="3">
        <v>9</v>
      </c>
      <c r="I37" s="3">
        <v>13</v>
      </c>
      <c r="J37" s="3">
        <v>7</v>
      </c>
      <c r="K37" s="3">
        <v>0</v>
      </c>
      <c r="L37" s="3">
        <v>75</v>
      </c>
    </row>
    <row r="38" spans="1:12">
      <c r="A38" s="3" t="s">
        <v>36</v>
      </c>
      <c r="B38" s="3">
        <v>26</v>
      </c>
      <c r="C38" s="3">
        <v>5</v>
      </c>
      <c r="D38" s="3">
        <v>12</v>
      </c>
      <c r="E38" s="3">
        <v>6</v>
      </c>
      <c r="F38" s="3">
        <v>10</v>
      </c>
      <c r="G38" s="3">
        <v>10</v>
      </c>
      <c r="H38" s="3">
        <v>8</v>
      </c>
      <c r="I38" s="3">
        <v>6</v>
      </c>
      <c r="J38" s="3">
        <v>12</v>
      </c>
      <c r="K38" s="3">
        <v>0</v>
      </c>
      <c r="L38" s="3">
        <v>95</v>
      </c>
    </row>
    <row r="39" spans="1:12">
      <c r="A39" s="3" t="s">
        <v>37</v>
      </c>
      <c r="B39" s="3">
        <v>23</v>
      </c>
      <c r="C39" s="3">
        <v>2</v>
      </c>
      <c r="D39" s="3">
        <v>18</v>
      </c>
      <c r="E39" s="3">
        <v>20</v>
      </c>
      <c r="F39" s="3">
        <v>9</v>
      </c>
      <c r="G39" s="3">
        <v>12</v>
      </c>
      <c r="H39" s="3">
        <v>11</v>
      </c>
      <c r="I39" s="3">
        <v>5</v>
      </c>
      <c r="J39" s="3">
        <v>4</v>
      </c>
      <c r="K39" s="3">
        <v>0</v>
      </c>
      <c r="L39" s="3">
        <v>104</v>
      </c>
    </row>
    <row r="40" spans="1:12">
      <c r="A40" s="3" t="s">
        <v>38</v>
      </c>
      <c r="B40" s="3">
        <v>4</v>
      </c>
      <c r="C40" s="3">
        <v>2</v>
      </c>
      <c r="D40" s="3">
        <v>5</v>
      </c>
      <c r="E40" s="3">
        <v>4</v>
      </c>
      <c r="F40" s="3">
        <v>2</v>
      </c>
      <c r="G40" s="3">
        <v>2</v>
      </c>
      <c r="H40" s="3">
        <v>0</v>
      </c>
      <c r="I40" s="3">
        <v>0</v>
      </c>
      <c r="J40" s="3">
        <v>1</v>
      </c>
      <c r="K40" s="3">
        <v>0</v>
      </c>
      <c r="L40" s="3">
        <v>20</v>
      </c>
    </row>
    <row r="41" spans="1:12">
      <c r="A41" s="3" t="s">
        <v>39</v>
      </c>
      <c r="B41" s="3">
        <v>26</v>
      </c>
      <c r="C41" s="3">
        <v>23</v>
      </c>
      <c r="D41" s="3">
        <v>18</v>
      </c>
      <c r="E41" s="3">
        <v>10</v>
      </c>
      <c r="F41" s="3">
        <v>0</v>
      </c>
      <c r="G41" s="3">
        <v>18</v>
      </c>
      <c r="H41" s="3">
        <v>19</v>
      </c>
      <c r="I41" s="3">
        <v>0</v>
      </c>
      <c r="J41" s="3">
        <v>8</v>
      </c>
      <c r="K41" s="3">
        <v>0</v>
      </c>
      <c r="L41" s="3">
        <v>122</v>
      </c>
    </row>
    <row r="42" spans="1:12">
      <c r="A42" s="3" t="s">
        <v>40</v>
      </c>
      <c r="B42" s="3">
        <v>16</v>
      </c>
      <c r="C42" s="3">
        <v>5</v>
      </c>
      <c r="D42" s="3">
        <v>14</v>
      </c>
      <c r="E42" s="3">
        <v>25</v>
      </c>
      <c r="F42" s="3">
        <v>13</v>
      </c>
      <c r="G42" s="3">
        <v>21</v>
      </c>
      <c r="H42" s="3">
        <v>13</v>
      </c>
      <c r="I42" s="3">
        <v>22</v>
      </c>
      <c r="J42" s="3">
        <v>0</v>
      </c>
      <c r="K42" s="3">
        <v>4</v>
      </c>
      <c r="L42" s="3">
        <v>133</v>
      </c>
    </row>
    <row r="43" spans="1:12">
      <c r="A43" s="3" t="s">
        <v>41</v>
      </c>
      <c r="B43" s="3">
        <v>0</v>
      </c>
      <c r="C43" s="3">
        <v>1</v>
      </c>
      <c r="D43" s="3">
        <v>3</v>
      </c>
      <c r="E43" s="3">
        <v>0</v>
      </c>
      <c r="F43" s="3">
        <v>4</v>
      </c>
      <c r="G43" s="3">
        <v>3</v>
      </c>
      <c r="H43" s="3">
        <v>1</v>
      </c>
      <c r="I43" s="3">
        <v>0</v>
      </c>
      <c r="J43" s="3">
        <v>2</v>
      </c>
      <c r="K43" s="3">
        <v>3</v>
      </c>
      <c r="L43" s="3">
        <v>17</v>
      </c>
    </row>
    <row r="44" spans="1:12">
      <c r="A44" s="3" t="s">
        <v>42</v>
      </c>
      <c r="B44" s="3">
        <v>4</v>
      </c>
      <c r="C44" s="3">
        <v>7</v>
      </c>
      <c r="D44" s="3">
        <v>5</v>
      </c>
      <c r="E44" s="3">
        <v>6</v>
      </c>
      <c r="F44" s="3">
        <v>9</v>
      </c>
      <c r="G44" s="3">
        <v>13</v>
      </c>
      <c r="H44" s="3">
        <v>18</v>
      </c>
      <c r="I44" s="3">
        <v>0</v>
      </c>
      <c r="J44" s="3">
        <v>0</v>
      </c>
      <c r="K44" s="3">
        <v>0</v>
      </c>
      <c r="L44" s="3">
        <v>62</v>
      </c>
    </row>
    <row r="45" spans="1:12">
      <c r="A45" s="7" t="s">
        <v>446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14</v>
      </c>
      <c r="J45" s="3">
        <v>41</v>
      </c>
      <c r="K45" s="3">
        <v>27</v>
      </c>
      <c r="L45" s="3">
        <v>82</v>
      </c>
    </row>
    <row r="46" spans="1:12">
      <c r="A46" s="3" t="s">
        <v>43</v>
      </c>
      <c r="B46" s="3">
        <v>3</v>
      </c>
      <c r="C46" s="3">
        <v>1</v>
      </c>
      <c r="D46" s="3">
        <v>7</v>
      </c>
      <c r="E46" s="3">
        <v>0</v>
      </c>
      <c r="F46" s="3">
        <v>3</v>
      </c>
      <c r="G46" s="3">
        <v>0</v>
      </c>
      <c r="H46" s="3">
        <v>0</v>
      </c>
      <c r="I46" s="3">
        <v>1</v>
      </c>
      <c r="J46" s="3">
        <v>0</v>
      </c>
      <c r="K46" s="3">
        <v>6</v>
      </c>
      <c r="L46" s="3">
        <v>21</v>
      </c>
    </row>
    <row r="47" spans="1:12">
      <c r="A47" s="4" t="s">
        <v>458</v>
      </c>
      <c r="B47" s="4">
        <f t="shared" ref="B47:L47" si="2">SUM(B29:B46)</f>
        <v>205</v>
      </c>
      <c r="C47" s="4">
        <f t="shared" si="2"/>
        <v>174</v>
      </c>
      <c r="D47" s="4">
        <f t="shared" si="2"/>
        <v>163</v>
      </c>
      <c r="E47" s="4">
        <f t="shared" si="2"/>
        <v>155</v>
      </c>
      <c r="F47" s="4">
        <f t="shared" si="2"/>
        <v>144</v>
      </c>
      <c r="G47" s="4">
        <f t="shared" si="2"/>
        <v>168</v>
      </c>
      <c r="H47" s="4">
        <f t="shared" si="2"/>
        <v>152</v>
      </c>
      <c r="I47" s="4">
        <f t="shared" si="2"/>
        <v>92</v>
      </c>
      <c r="J47" s="4">
        <f t="shared" si="2"/>
        <v>129</v>
      </c>
      <c r="K47" s="4">
        <f t="shared" si="2"/>
        <v>68</v>
      </c>
      <c r="L47" s="4">
        <f t="shared" si="2"/>
        <v>1450</v>
      </c>
    </row>
    <row r="48" spans="1:12">
      <c r="A48" s="3" t="s">
        <v>44</v>
      </c>
      <c r="B48" s="3">
        <v>2</v>
      </c>
      <c r="C48" s="3">
        <v>8</v>
      </c>
      <c r="D48" s="3">
        <v>4</v>
      </c>
      <c r="E48" s="3">
        <v>14</v>
      </c>
      <c r="F48" s="3">
        <v>18</v>
      </c>
      <c r="G48" s="3">
        <v>26</v>
      </c>
      <c r="H48" s="3">
        <v>33</v>
      </c>
      <c r="I48" s="3">
        <v>27</v>
      </c>
      <c r="J48" s="3">
        <v>8</v>
      </c>
      <c r="K48" s="3">
        <v>37</v>
      </c>
      <c r="L48" s="3">
        <v>177</v>
      </c>
    </row>
    <row r="49" spans="1:12">
      <c r="A49" s="3" t="s">
        <v>46</v>
      </c>
      <c r="B49" s="3">
        <v>6</v>
      </c>
      <c r="C49" s="3">
        <v>8</v>
      </c>
      <c r="D49" s="3">
        <v>12</v>
      </c>
      <c r="E49" s="3">
        <v>22</v>
      </c>
      <c r="F49" s="3">
        <v>15</v>
      </c>
      <c r="G49" s="3">
        <v>8</v>
      </c>
      <c r="H49" s="3">
        <v>12</v>
      </c>
      <c r="I49" s="3">
        <v>8</v>
      </c>
      <c r="J49" s="3">
        <v>2</v>
      </c>
      <c r="K49" s="3">
        <v>6</v>
      </c>
      <c r="L49" s="3">
        <v>99</v>
      </c>
    </row>
    <row r="50" spans="1:12">
      <c r="A50" s="3" t="s">
        <v>47</v>
      </c>
      <c r="B50" s="3">
        <v>26</v>
      </c>
      <c r="C50" s="3">
        <v>44</v>
      </c>
      <c r="D50" s="3">
        <v>35</v>
      </c>
      <c r="E50" s="3">
        <v>30</v>
      </c>
      <c r="F50" s="3">
        <v>47</v>
      </c>
      <c r="G50" s="3">
        <v>38</v>
      </c>
      <c r="H50" s="3">
        <v>29</v>
      </c>
      <c r="I50" s="3">
        <v>38</v>
      </c>
      <c r="J50" s="3">
        <v>18</v>
      </c>
      <c r="K50" s="3">
        <v>19</v>
      </c>
      <c r="L50" s="3">
        <v>324</v>
      </c>
    </row>
    <row r="51" spans="1:12">
      <c r="A51" s="3" t="s">
        <v>48</v>
      </c>
      <c r="B51" s="3">
        <v>27</v>
      </c>
      <c r="C51" s="3">
        <v>18</v>
      </c>
      <c r="D51" s="3">
        <v>11</v>
      </c>
      <c r="E51" s="3">
        <v>12</v>
      </c>
      <c r="F51" s="3">
        <v>9</v>
      </c>
      <c r="G51" s="3">
        <v>15</v>
      </c>
      <c r="H51" s="3">
        <v>7</v>
      </c>
      <c r="I51" s="3">
        <v>5</v>
      </c>
      <c r="J51" s="3">
        <v>3</v>
      </c>
      <c r="K51" s="3">
        <v>5</v>
      </c>
      <c r="L51" s="3">
        <v>112</v>
      </c>
    </row>
    <row r="52" spans="1:12">
      <c r="A52" s="3" t="s">
        <v>49</v>
      </c>
      <c r="B52" s="3">
        <v>16</v>
      </c>
      <c r="C52" s="3">
        <v>1</v>
      </c>
      <c r="D52" s="3">
        <v>7</v>
      </c>
      <c r="E52" s="3">
        <v>2</v>
      </c>
      <c r="F52" s="3">
        <v>13</v>
      </c>
      <c r="G52" s="3">
        <v>23</v>
      </c>
      <c r="H52" s="3">
        <v>18</v>
      </c>
      <c r="I52" s="3">
        <v>22</v>
      </c>
      <c r="J52" s="3">
        <v>10</v>
      </c>
      <c r="K52" s="3">
        <v>9</v>
      </c>
      <c r="L52" s="3">
        <v>121</v>
      </c>
    </row>
    <row r="53" spans="1:12">
      <c r="A53" s="3" t="s">
        <v>50</v>
      </c>
      <c r="B53" s="3">
        <v>11</v>
      </c>
      <c r="C53" s="3">
        <v>9</v>
      </c>
      <c r="D53" s="3">
        <v>12</v>
      </c>
      <c r="E53" s="3">
        <v>10</v>
      </c>
      <c r="F53" s="3">
        <v>21</v>
      </c>
      <c r="G53" s="3">
        <v>8</v>
      </c>
      <c r="H53" s="3">
        <v>10</v>
      </c>
      <c r="I53" s="3">
        <v>26</v>
      </c>
      <c r="J53" s="3">
        <v>9</v>
      </c>
      <c r="K53" s="3">
        <v>0</v>
      </c>
      <c r="L53" s="3">
        <v>116</v>
      </c>
    </row>
    <row r="54" spans="1:12">
      <c r="A54" s="3" t="s">
        <v>51</v>
      </c>
      <c r="B54" s="3">
        <v>12</v>
      </c>
      <c r="C54" s="3">
        <v>15</v>
      </c>
      <c r="D54" s="3">
        <v>8</v>
      </c>
      <c r="E54" s="3">
        <v>4</v>
      </c>
      <c r="F54" s="3">
        <v>9</v>
      </c>
      <c r="G54" s="3">
        <v>14</v>
      </c>
      <c r="H54" s="3">
        <v>7</v>
      </c>
      <c r="I54" s="3">
        <v>3</v>
      </c>
      <c r="J54" s="3">
        <v>3</v>
      </c>
      <c r="K54" s="3">
        <v>0</v>
      </c>
      <c r="L54" s="3">
        <v>75</v>
      </c>
    </row>
    <row r="55" spans="1:12">
      <c r="A55" s="3" t="s">
        <v>52</v>
      </c>
      <c r="B55" s="3">
        <v>28</v>
      </c>
      <c r="C55" s="3">
        <v>32</v>
      </c>
      <c r="D55" s="3">
        <v>24</v>
      </c>
      <c r="E55" s="3">
        <v>3</v>
      </c>
      <c r="F55" s="3">
        <v>19</v>
      </c>
      <c r="G55" s="3">
        <v>14</v>
      </c>
      <c r="H55" s="3">
        <v>20</v>
      </c>
      <c r="I55" s="3">
        <v>41</v>
      </c>
      <c r="J55" s="3">
        <v>15</v>
      </c>
      <c r="K55" s="3">
        <v>36</v>
      </c>
      <c r="L55" s="3">
        <v>232</v>
      </c>
    </row>
    <row r="56" spans="1:12">
      <c r="A56" s="3" t="s">
        <v>53</v>
      </c>
      <c r="B56" s="3">
        <v>32</v>
      </c>
      <c r="C56" s="3">
        <v>15</v>
      </c>
      <c r="D56" s="3">
        <v>45</v>
      </c>
      <c r="E56" s="3">
        <v>29</v>
      </c>
      <c r="F56" s="3">
        <v>39</v>
      </c>
      <c r="G56" s="3">
        <v>21</v>
      </c>
      <c r="H56" s="3">
        <v>26</v>
      </c>
      <c r="I56" s="3">
        <v>0</v>
      </c>
      <c r="J56" s="3">
        <v>1</v>
      </c>
      <c r="K56" s="3">
        <v>0</v>
      </c>
      <c r="L56" s="3">
        <v>208</v>
      </c>
    </row>
    <row r="57" spans="1:12">
      <c r="A57" s="3" t="s">
        <v>54</v>
      </c>
      <c r="B57" s="3">
        <v>38</v>
      </c>
      <c r="C57" s="3">
        <v>19</v>
      </c>
      <c r="D57" s="3">
        <v>11</v>
      </c>
      <c r="E57" s="3">
        <v>13</v>
      </c>
      <c r="F57" s="3">
        <v>10</v>
      </c>
      <c r="G57" s="3">
        <v>8</v>
      </c>
      <c r="H57" s="3">
        <v>11</v>
      </c>
      <c r="I57" s="3">
        <v>16</v>
      </c>
      <c r="J57" s="3">
        <v>10</v>
      </c>
      <c r="K57" s="3">
        <v>4</v>
      </c>
      <c r="L57" s="3">
        <v>140</v>
      </c>
    </row>
    <row r="58" spans="1:12">
      <c r="A58" s="3" t="s">
        <v>55</v>
      </c>
      <c r="B58" s="3">
        <v>22</v>
      </c>
      <c r="C58" s="3">
        <v>12</v>
      </c>
      <c r="D58" s="3">
        <v>10</v>
      </c>
      <c r="E58" s="3">
        <v>36</v>
      </c>
      <c r="F58" s="3">
        <v>61</v>
      </c>
      <c r="G58" s="3">
        <v>21</v>
      </c>
      <c r="H58" s="3">
        <v>21</v>
      </c>
      <c r="I58" s="3">
        <v>32</v>
      </c>
      <c r="J58" s="3">
        <v>29</v>
      </c>
      <c r="K58" s="3">
        <v>41</v>
      </c>
      <c r="L58" s="3">
        <v>285</v>
      </c>
    </row>
    <row r="59" spans="1:12">
      <c r="A59" s="3" t="s">
        <v>56</v>
      </c>
      <c r="B59" s="3">
        <v>22</v>
      </c>
      <c r="C59" s="3">
        <v>15</v>
      </c>
      <c r="D59" s="3">
        <v>9</v>
      </c>
      <c r="E59" s="3">
        <v>0</v>
      </c>
      <c r="F59" s="3">
        <v>1</v>
      </c>
      <c r="G59" s="3">
        <v>1</v>
      </c>
      <c r="H59" s="3">
        <v>15</v>
      </c>
      <c r="I59" s="3">
        <v>12</v>
      </c>
      <c r="J59" s="3">
        <v>6</v>
      </c>
      <c r="K59" s="3">
        <v>0</v>
      </c>
      <c r="L59" s="3">
        <v>81</v>
      </c>
    </row>
    <row r="60" spans="1:12">
      <c r="A60" s="3" t="s">
        <v>57</v>
      </c>
      <c r="B60" s="3">
        <v>18</v>
      </c>
      <c r="C60" s="3">
        <v>3</v>
      </c>
      <c r="D60" s="3">
        <v>19</v>
      </c>
      <c r="E60" s="3">
        <v>3</v>
      </c>
      <c r="F60" s="3">
        <v>18</v>
      </c>
      <c r="G60" s="3">
        <v>2</v>
      </c>
      <c r="H60" s="3">
        <v>1</v>
      </c>
      <c r="I60" s="3">
        <v>0</v>
      </c>
      <c r="J60" s="3">
        <v>0</v>
      </c>
      <c r="K60" s="3">
        <v>0</v>
      </c>
      <c r="L60" s="3">
        <v>64</v>
      </c>
    </row>
    <row r="61" spans="1:12">
      <c r="A61" s="3" t="s">
        <v>58</v>
      </c>
      <c r="B61" s="3">
        <v>13</v>
      </c>
      <c r="C61" s="3">
        <v>13</v>
      </c>
      <c r="D61" s="3">
        <v>9</v>
      </c>
      <c r="E61" s="3">
        <v>12</v>
      </c>
      <c r="F61" s="3">
        <v>6</v>
      </c>
      <c r="G61" s="3">
        <v>4</v>
      </c>
      <c r="H61" s="3">
        <v>9</v>
      </c>
      <c r="I61" s="3">
        <v>0</v>
      </c>
      <c r="J61" s="3">
        <v>8</v>
      </c>
      <c r="K61" s="3">
        <v>4</v>
      </c>
      <c r="L61" s="3">
        <v>78</v>
      </c>
    </row>
    <row r="62" spans="1:12">
      <c r="A62" s="3" t="s">
        <v>59</v>
      </c>
      <c r="B62" s="3">
        <v>51</v>
      </c>
      <c r="C62" s="3">
        <v>30</v>
      </c>
      <c r="D62" s="3">
        <v>13</v>
      </c>
      <c r="E62" s="3">
        <v>31</v>
      </c>
      <c r="F62" s="3">
        <v>27</v>
      </c>
      <c r="G62" s="3">
        <v>22</v>
      </c>
      <c r="H62" s="3">
        <v>25</v>
      </c>
      <c r="I62" s="3">
        <v>4</v>
      </c>
      <c r="J62" s="3">
        <v>15</v>
      </c>
      <c r="K62" s="3">
        <v>7</v>
      </c>
      <c r="L62" s="3">
        <v>225</v>
      </c>
    </row>
    <row r="63" spans="1:12">
      <c r="A63" s="3" t="s">
        <v>60</v>
      </c>
      <c r="B63" s="3">
        <v>0</v>
      </c>
      <c r="C63" s="3">
        <v>0</v>
      </c>
      <c r="D63" s="3">
        <v>0</v>
      </c>
      <c r="E63" s="3">
        <v>4</v>
      </c>
      <c r="F63" s="3">
        <v>0</v>
      </c>
      <c r="G63" s="3">
        <v>7</v>
      </c>
      <c r="H63" s="3">
        <v>0</v>
      </c>
      <c r="I63" s="3">
        <v>0</v>
      </c>
      <c r="J63" s="3">
        <v>3</v>
      </c>
      <c r="K63" s="3">
        <v>0</v>
      </c>
      <c r="L63" s="3">
        <v>14</v>
      </c>
    </row>
    <row r="64" spans="1:12">
      <c r="A64" s="3" t="s">
        <v>61</v>
      </c>
      <c r="B64" s="3">
        <v>33</v>
      </c>
      <c r="C64" s="3">
        <v>26</v>
      </c>
      <c r="D64" s="3">
        <v>24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83</v>
      </c>
    </row>
    <row r="65" spans="1:12">
      <c r="A65" s="3" t="s">
        <v>62</v>
      </c>
      <c r="B65" s="3">
        <v>39</v>
      </c>
      <c r="C65" s="3">
        <v>36</v>
      </c>
      <c r="D65" s="3">
        <v>33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108</v>
      </c>
    </row>
    <row r="66" spans="1:12">
      <c r="A66" s="3" t="s">
        <v>63</v>
      </c>
      <c r="B66" s="3">
        <v>0</v>
      </c>
      <c r="C66" s="3">
        <v>0</v>
      </c>
      <c r="D66" s="3">
        <v>0</v>
      </c>
      <c r="E66" s="3">
        <v>8</v>
      </c>
      <c r="F66" s="3">
        <v>11</v>
      </c>
      <c r="G66" s="3">
        <v>3</v>
      </c>
      <c r="H66" s="3">
        <v>4</v>
      </c>
      <c r="I66" s="3">
        <v>0</v>
      </c>
      <c r="J66" s="3">
        <v>3</v>
      </c>
      <c r="K66" s="3">
        <v>0</v>
      </c>
      <c r="L66" s="3">
        <v>29</v>
      </c>
    </row>
    <row r="67" spans="1:12">
      <c r="A67" s="3" t="s">
        <v>64</v>
      </c>
      <c r="B67" s="3">
        <v>11</v>
      </c>
      <c r="C67" s="3">
        <v>8</v>
      </c>
      <c r="D67" s="3">
        <v>2</v>
      </c>
      <c r="E67" s="3">
        <v>7</v>
      </c>
      <c r="F67" s="3">
        <v>1</v>
      </c>
      <c r="G67" s="3">
        <v>3</v>
      </c>
      <c r="H67" s="3">
        <v>1</v>
      </c>
      <c r="I67" s="3">
        <v>0</v>
      </c>
      <c r="J67" s="3">
        <v>0</v>
      </c>
      <c r="K67" s="3">
        <v>0</v>
      </c>
      <c r="L67" s="3">
        <v>33</v>
      </c>
    </row>
    <row r="68" spans="1:12">
      <c r="A68" s="4" t="s">
        <v>459</v>
      </c>
      <c r="B68" s="4">
        <f t="shared" ref="B68:L68" si="3">SUM(B48:B67)</f>
        <v>407</v>
      </c>
      <c r="C68" s="4">
        <f t="shared" si="3"/>
        <v>312</v>
      </c>
      <c r="D68" s="4">
        <f t="shared" si="3"/>
        <v>288</v>
      </c>
      <c r="E68" s="4">
        <f t="shared" si="3"/>
        <v>240</v>
      </c>
      <c r="F68" s="4">
        <f t="shared" si="3"/>
        <v>325</v>
      </c>
      <c r="G68" s="4">
        <f t="shared" si="3"/>
        <v>238</v>
      </c>
      <c r="H68" s="4">
        <f t="shared" si="3"/>
        <v>249</v>
      </c>
      <c r="I68" s="4">
        <f t="shared" si="3"/>
        <v>234</v>
      </c>
      <c r="J68" s="4">
        <f t="shared" si="3"/>
        <v>143</v>
      </c>
      <c r="K68" s="4">
        <f t="shared" si="3"/>
        <v>168</v>
      </c>
      <c r="L68" s="4">
        <f t="shared" si="3"/>
        <v>2604</v>
      </c>
    </row>
    <row r="69" spans="1:12">
      <c r="A69" s="3" t="s">
        <v>65</v>
      </c>
      <c r="B69" s="3">
        <v>46</v>
      </c>
      <c r="C69" s="3">
        <v>40</v>
      </c>
      <c r="D69" s="3">
        <v>52</v>
      </c>
      <c r="E69" s="3">
        <v>19</v>
      </c>
      <c r="F69" s="3">
        <v>22</v>
      </c>
      <c r="G69" s="3">
        <v>26</v>
      </c>
      <c r="H69" s="3">
        <v>12</v>
      </c>
      <c r="I69" s="3">
        <v>30</v>
      </c>
      <c r="J69" s="3">
        <v>24</v>
      </c>
      <c r="K69" s="3">
        <v>18</v>
      </c>
      <c r="L69" s="3">
        <v>289</v>
      </c>
    </row>
    <row r="70" spans="1:12">
      <c r="A70" s="3" t="s">
        <v>66</v>
      </c>
      <c r="B70" s="3">
        <v>15</v>
      </c>
      <c r="C70" s="3">
        <v>4</v>
      </c>
      <c r="D70" s="3">
        <v>17</v>
      </c>
      <c r="E70" s="3">
        <v>0</v>
      </c>
      <c r="F70" s="3">
        <v>10</v>
      </c>
      <c r="G70" s="3">
        <v>4</v>
      </c>
      <c r="H70" s="3">
        <v>11</v>
      </c>
      <c r="I70" s="3">
        <v>4</v>
      </c>
      <c r="J70" s="3">
        <v>5</v>
      </c>
      <c r="K70" s="3">
        <v>4</v>
      </c>
      <c r="L70" s="3">
        <v>74</v>
      </c>
    </row>
    <row r="71" spans="1:12">
      <c r="A71" s="3" t="s">
        <v>67</v>
      </c>
      <c r="B71" s="3">
        <v>17</v>
      </c>
      <c r="C71" s="3">
        <v>11</v>
      </c>
      <c r="D71" s="3">
        <v>7</v>
      </c>
      <c r="E71" s="3">
        <v>5</v>
      </c>
      <c r="F71" s="3">
        <v>0</v>
      </c>
      <c r="G71" s="3">
        <v>2</v>
      </c>
      <c r="H71" s="3">
        <v>2</v>
      </c>
      <c r="I71" s="3">
        <v>6</v>
      </c>
      <c r="J71" s="3">
        <v>0</v>
      </c>
      <c r="K71" s="3">
        <v>0</v>
      </c>
      <c r="L71" s="3">
        <v>50</v>
      </c>
    </row>
    <row r="72" spans="1:12">
      <c r="A72" s="3" t="s">
        <v>68</v>
      </c>
      <c r="B72" s="3">
        <v>15</v>
      </c>
      <c r="C72" s="3">
        <v>13</v>
      </c>
      <c r="D72" s="3">
        <v>6</v>
      </c>
      <c r="E72" s="3">
        <v>13</v>
      </c>
      <c r="F72" s="3">
        <v>10</v>
      </c>
      <c r="G72" s="3">
        <v>17</v>
      </c>
      <c r="H72" s="3">
        <v>8</v>
      </c>
      <c r="I72" s="3">
        <v>26</v>
      </c>
      <c r="J72" s="3">
        <v>9</v>
      </c>
      <c r="K72" s="3">
        <v>0</v>
      </c>
      <c r="L72" s="3">
        <v>117</v>
      </c>
    </row>
    <row r="73" spans="1:12">
      <c r="A73" s="3" t="s">
        <v>69</v>
      </c>
      <c r="B73" s="3">
        <v>27</v>
      </c>
      <c r="C73" s="3">
        <v>35</v>
      </c>
      <c r="D73" s="3">
        <v>16</v>
      </c>
      <c r="E73" s="3">
        <v>19</v>
      </c>
      <c r="F73" s="3">
        <v>18</v>
      </c>
      <c r="G73" s="3">
        <v>15</v>
      </c>
      <c r="H73" s="3">
        <v>12</v>
      </c>
      <c r="I73" s="3">
        <v>3</v>
      </c>
      <c r="J73" s="3">
        <v>1</v>
      </c>
      <c r="K73" s="3">
        <v>0</v>
      </c>
      <c r="L73" s="3">
        <v>146</v>
      </c>
    </row>
    <row r="74" spans="1:12">
      <c r="A74" s="3" t="s">
        <v>70</v>
      </c>
      <c r="B74" s="3">
        <v>10</v>
      </c>
      <c r="C74" s="3">
        <v>7</v>
      </c>
      <c r="D74" s="3">
        <v>16</v>
      </c>
      <c r="E74" s="3">
        <v>20</v>
      </c>
      <c r="F74" s="3">
        <v>14</v>
      </c>
      <c r="G74" s="3">
        <v>7</v>
      </c>
      <c r="H74" s="3">
        <v>6</v>
      </c>
      <c r="I74" s="3">
        <v>0</v>
      </c>
      <c r="J74" s="3">
        <v>0</v>
      </c>
      <c r="K74" s="3">
        <v>0</v>
      </c>
      <c r="L74" s="3">
        <v>80</v>
      </c>
    </row>
    <row r="75" spans="1:12">
      <c r="A75" s="3" t="s">
        <v>71</v>
      </c>
      <c r="B75" s="3">
        <v>13</v>
      </c>
      <c r="C75" s="3">
        <v>20</v>
      </c>
      <c r="D75" s="3">
        <v>8</v>
      </c>
      <c r="E75" s="3">
        <v>8</v>
      </c>
      <c r="F75" s="3">
        <v>4</v>
      </c>
      <c r="G75" s="3">
        <v>1</v>
      </c>
      <c r="H75" s="3">
        <v>11</v>
      </c>
      <c r="I75" s="3">
        <v>5</v>
      </c>
      <c r="J75" s="3">
        <v>0</v>
      </c>
      <c r="K75" s="3">
        <v>0</v>
      </c>
      <c r="L75" s="3">
        <v>70</v>
      </c>
    </row>
    <row r="76" spans="1:12">
      <c r="A76" s="3" t="s">
        <v>72</v>
      </c>
      <c r="B76" s="3">
        <v>10</v>
      </c>
      <c r="C76" s="3">
        <v>5</v>
      </c>
      <c r="D76" s="3">
        <v>9</v>
      </c>
      <c r="E76" s="3">
        <v>15</v>
      </c>
      <c r="F76" s="3">
        <v>0</v>
      </c>
      <c r="G76" s="3">
        <v>0</v>
      </c>
      <c r="H76" s="3">
        <v>11</v>
      </c>
      <c r="I76" s="3">
        <v>8</v>
      </c>
      <c r="J76" s="3">
        <v>2</v>
      </c>
      <c r="K76" s="3">
        <v>12</v>
      </c>
      <c r="L76" s="3">
        <v>72</v>
      </c>
    </row>
    <row r="77" spans="1:12">
      <c r="A77" s="3" t="s">
        <v>73</v>
      </c>
      <c r="B77" s="3">
        <v>22</v>
      </c>
      <c r="C77" s="3">
        <v>6</v>
      </c>
      <c r="D77" s="3">
        <v>0</v>
      </c>
      <c r="E77" s="3">
        <v>3</v>
      </c>
      <c r="F77" s="3">
        <v>5</v>
      </c>
      <c r="G77" s="3">
        <v>1</v>
      </c>
      <c r="H77" s="3">
        <v>4</v>
      </c>
      <c r="I77" s="3">
        <v>5</v>
      </c>
      <c r="J77" s="3">
        <v>0</v>
      </c>
      <c r="K77" s="3">
        <v>0</v>
      </c>
      <c r="L77" s="3">
        <v>46</v>
      </c>
    </row>
    <row r="78" spans="1:12">
      <c r="A78" s="3" t="s">
        <v>74</v>
      </c>
      <c r="B78" s="3">
        <v>13</v>
      </c>
      <c r="C78" s="3">
        <v>8</v>
      </c>
      <c r="D78" s="3">
        <v>16</v>
      </c>
      <c r="E78" s="3">
        <v>16</v>
      </c>
      <c r="F78" s="3">
        <v>13</v>
      </c>
      <c r="G78" s="3">
        <v>17</v>
      </c>
      <c r="H78" s="3">
        <v>16</v>
      </c>
      <c r="I78" s="3">
        <v>20</v>
      </c>
      <c r="J78" s="3">
        <v>11</v>
      </c>
      <c r="K78" s="3">
        <v>4</v>
      </c>
      <c r="L78" s="3">
        <v>134</v>
      </c>
    </row>
    <row r="79" spans="1:12">
      <c r="A79" s="3" t="s">
        <v>75</v>
      </c>
      <c r="B79" s="3">
        <v>18</v>
      </c>
      <c r="C79" s="3">
        <v>9</v>
      </c>
      <c r="D79" s="3">
        <v>14</v>
      </c>
      <c r="E79" s="3">
        <v>13</v>
      </c>
      <c r="F79" s="3">
        <v>8</v>
      </c>
      <c r="G79" s="3">
        <v>21</v>
      </c>
      <c r="H79" s="3">
        <v>14</v>
      </c>
      <c r="I79" s="3">
        <v>11</v>
      </c>
      <c r="J79" s="3">
        <v>3</v>
      </c>
      <c r="K79" s="3">
        <v>0</v>
      </c>
      <c r="L79" s="3">
        <v>111</v>
      </c>
    </row>
    <row r="80" spans="1:12">
      <c r="A80" s="3" t="s">
        <v>76</v>
      </c>
      <c r="B80" s="3">
        <v>22</v>
      </c>
      <c r="C80" s="3">
        <v>11</v>
      </c>
      <c r="D80" s="3">
        <v>13</v>
      </c>
      <c r="E80" s="3">
        <v>4</v>
      </c>
      <c r="F80" s="3">
        <v>5</v>
      </c>
      <c r="G80" s="3">
        <v>3</v>
      </c>
      <c r="H80" s="3">
        <v>0</v>
      </c>
      <c r="I80" s="3">
        <v>0</v>
      </c>
      <c r="J80" s="3">
        <v>0</v>
      </c>
      <c r="K80" s="3">
        <v>0</v>
      </c>
      <c r="L80" s="3">
        <v>58</v>
      </c>
    </row>
    <row r="81" spans="1:12">
      <c r="A81" s="3" t="s">
        <v>77</v>
      </c>
      <c r="B81" s="3">
        <v>13</v>
      </c>
      <c r="C81" s="3">
        <v>41</v>
      </c>
      <c r="D81" s="3">
        <v>12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66</v>
      </c>
    </row>
    <row r="82" spans="1:12">
      <c r="A82" s="3" t="s">
        <v>78</v>
      </c>
      <c r="B82" s="3">
        <v>27</v>
      </c>
      <c r="C82" s="3">
        <v>48</v>
      </c>
      <c r="D82" s="3">
        <v>24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99</v>
      </c>
    </row>
    <row r="83" spans="1:12">
      <c r="A83" s="3" t="s">
        <v>79</v>
      </c>
      <c r="B83" s="3">
        <v>20</v>
      </c>
      <c r="C83" s="3">
        <v>29</v>
      </c>
      <c r="D83" s="3">
        <v>41</v>
      </c>
      <c r="E83" s="3">
        <v>20</v>
      </c>
      <c r="F83" s="3">
        <v>38</v>
      </c>
      <c r="G83" s="3">
        <v>6</v>
      </c>
      <c r="H83" s="3">
        <v>12</v>
      </c>
      <c r="I83" s="3">
        <v>2</v>
      </c>
      <c r="J83" s="3">
        <v>34</v>
      </c>
      <c r="K83" s="3">
        <v>0</v>
      </c>
      <c r="L83" s="3">
        <v>202</v>
      </c>
    </row>
    <row r="84" spans="1:12">
      <c r="A84" s="3" t="s">
        <v>80</v>
      </c>
      <c r="B84" s="3">
        <v>0</v>
      </c>
      <c r="C84" s="3">
        <v>0</v>
      </c>
      <c r="D84" s="3">
        <v>0</v>
      </c>
      <c r="E84" s="3">
        <v>32</v>
      </c>
      <c r="F84" s="3">
        <v>13</v>
      </c>
      <c r="G84" s="3">
        <v>32</v>
      </c>
      <c r="H84" s="3">
        <v>12</v>
      </c>
      <c r="I84" s="3">
        <v>33</v>
      </c>
      <c r="J84" s="3">
        <v>17</v>
      </c>
      <c r="K84" s="3">
        <v>0</v>
      </c>
      <c r="L84" s="3">
        <v>139</v>
      </c>
    </row>
    <row r="85" spans="1:12">
      <c r="A85" s="3" t="s">
        <v>81</v>
      </c>
      <c r="B85" s="3">
        <v>6</v>
      </c>
      <c r="C85" s="3">
        <v>11</v>
      </c>
      <c r="D85" s="3">
        <v>3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20</v>
      </c>
    </row>
    <row r="86" spans="1:12">
      <c r="A86" s="7" t="s">
        <v>421</v>
      </c>
      <c r="B86" s="3">
        <v>6</v>
      </c>
      <c r="C86" s="3">
        <v>0</v>
      </c>
      <c r="D86" s="3">
        <v>0</v>
      </c>
      <c r="E86" s="3">
        <v>11</v>
      </c>
      <c r="F86" s="3">
        <v>10</v>
      </c>
      <c r="G86" s="3">
        <v>0</v>
      </c>
      <c r="H86" s="3">
        <v>0</v>
      </c>
      <c r="I86" s="3">
        <v>0</v>
      </c>
      <c r="J86" s="3">
        <v>13</v>
      </c>
      <c r="K86" s="3">
        <v>16</v>
      </c>
      <c r="L86" s="3">
        <v>56</v>
      </c>
    </row>
    <row r="87" spans="1:12">
      <c r="A87" s="7" t="s">
        <v>426</v>
      </c>
      <c r="B87" s="3">
        <v>5</v>
      </c>
      <c r="C87" s="3">
        <v>0</v>
      </c>
      <c r="D87" s="3">
        <v>4</v>
      </c>
      <c r="E87" s="3">
        <v>6</v>
      </c>
      <c r="F87" s="3">
        <v>8</v>
      </c>
      <c r="G87" s="3">
        <v>2</v>
      </c>
      <c r="H87" s="3">
        <v>6</v>
      </c>
      <c r="I87" s="3">
        <v>8</v>
      </c>
      <c r="J87" s="3">
        <v>4</v>
      </c>
      <c r="K87" s="3">
        <v>2</v>
      </c>
      <c r="L87" s="3">
        <v>45</v>
      </c>
    </row>
    <row r="88" spans="1:12">
      <c r="A88" s="3" t="s">
        <v>82</v>
      </c>
      <c r="B88" s="3">
        <v>14</v>
      </c>
      <c r="C88" s="3">
        <v>1</v>
      </c>
      <c r="D88" s="3">
        <v>7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22</v>
      </c>
    </row>
    <row r="89" spans="1:12">
      <c r="A89" s="4" t="s">
        <v>460</v>
      </c>
      <c r="B89" s="4">
        <f t="shared" ref="B89:L89" si="4">SUM(B69:B88)</f>
        <v>319</v>
      </c>
      <c r="C89" s="4">
        <f t="shared" si="4"/>
        <v>299</v>
      </c>
      <c r="D89" s="4">
        <f t="shared" si="4"/>
        <v>265</v>
      </c>
      <c r="E89" s="4">
        <f t="shared" si="4"/>
        <v>204</v>
      </c>
      <c r="F89" s="4">
        <f t="shared" si="4"/>
        <v>178</v>
      </c>
      <c r="G89" s="4">
        <f t="shared" si="4"/>
        <v>154</v>
      </c>
      <c r="H89" s="4">
        <f t="shared" si="4"/>
        <v>137</v>
      </c>
      <c r="I89" s="4">
        <f t="shared" si="4"/>
        <v>161</v>
      </c>
      <c r="J89" s="4">
        <f t="shared" si="4"/>
        <v>123</v>
      </c>
      <c r="K89" s="4">
        <f t="shared" si="4"/>
        <v>56</v>
      </c>
      <c r="L89" s="4">
        <f t="shared" si="4"/>
        <v>1896</v>
      </c>
    </row>
    <row r="90" spans="1:12">
      <c r="A90" s="3" t="s">
        <v>83</v>
      </c>
      <c r="B90" s="3">
        <v>18</v>
      </c>
      <c r="C90" s="3">
        <v>11</v>
      </c>
      <c r="D90" s="3">
        <v>8</v>
      </c>
      <c r="E90" s="3">
        <v>8</v>
      </c>
      <c r="F90" s="3">
        <v>14</v>
      </c>
      <c r="G90" s="3">
        <v>11</v>
      </c>
      <c r="H90" s="3">
        <v>12</v>
      </c>
      <c r="I90" s="3">
        <v>0</v>
      </c>
      <c r="J90" s="3">
        <v>5</v>
      </c>
      <c r="K90" s="3">
        <v>0</v>
      </c>
      <c r="L90" s="3">
        <v>87</v>
      </c>
    </row>
    <row r="91" spans="1:12">
      <c r="A91" s="3" t="s">
        <v>84</v>
      </c>
      <c r="B91" s="3">
        <v>10</v>
      </c>
      <c r="C91" s="3">
        <v>4</v>
      </c>
      <c r="D91" s="3">
        <v>4</v>
      </c>
      <c r="E91" s="3">
        <v>0</v>
      </c>
      <c r="F91" s="3">
        <v>7</v>
      </c>
      <c r="G91" s="3">
        <v>7</v>
      </c>
      <c r="H91" s="3">
        <v>3</v>
      </c>
      <c r="I91" s="3">
        <v>0</v>
      </c>
      <c r="J91" s="3">
        <v>0</v>
      </c>
      <c r="K91" s="3">
        <v>0</v>
      </c>
      <c r="L91" s="3">
        <v>35</v>
      </c>
    </row>
    <row r="92" spans="1:12">
      <c r="A92" s="3" t="s">
        <v>85</v>
      </c>
      <c r="B92" s="3">
        <v>25</v>
      </c>
      <c r="C92" s="3">
        <v>9</v>
      </c>
      <c r="D92" s="3">
        <v>11</v>
      </c>
      <c r="E92" s="3">
        <v>21</v>
      </c>
      <c r="F92" s="3">
        <v>14</v>
      </c>
      <c r="G92" s="3">
        <v>20</v>
      </c>
      <c r="H92" s="3">
        <v>22</v>
      </c>
      <c r="I92" s="3">
        <v>16</v>
      </c>
      <c r="J92" s="3">
        <v>9</v>
      </c>
      <c r="K92" s="3">
        <v>8</v>
      </c>
      <c r="L92" s="3">
        <v>155</v>
      </c>
    </row>
    <row r="93" spans="1:12">
      <c r="A93" s="3" t="s">
        <v>86</v>
      </c>
      <c r="B93" s="3">
        <v>22</v>
      </c>
      <c r="C93" s="3">
        <v>10</v>
      </c>
      <c r="D93" s="3">
        <v>6</v>
      </c>
      <c r="E93" s="3">
        <v>3</v>
      </c>
      <c r="F93" s="3">
        <v>0</v>
      </c>
      <c r="G93" s="3">
        <v>5</v>
      </c>
      <c r="H93" s="3">
        <v>5</v>
      </c>
      <c r="I93" s="3">
        <v>5</v>
      </c>
      <c r="J93" s="3">
        <v>6</v>
      </c>
      <c r="K93" s="3">
        <v>0</v>
      </c>
      <c r="L93" s="3">
        <v>62</v>
      </c>
    </row>
    <row r="94" spans="1:12">
      <c r="A94" s="3" t="s">
        <v>87</v>
      </c>
      <c r="B94" s="3">
        <v>4</v>
      </c>
      <c r="C94" s="3">
        <v>11</v>
      </c>
      <c r="D94" s="3">
        <v>10</v>
      </c>
      <c r="E94" s="3">
        <v>6</v>
      </c>
      <c r="F94" s="3">
        <v>6</v>
      </c>
      <c r="G94" s="3">
        <v>14</v>
      </c>
      <c r="H94" s="3">
        <v>7</v>
      </c>
      <c r="I94" s="3">
        <v>6</v>
      </c>
      <c r="J94" s="3">
        <v>3</v>
      </c>
      <c r="K94" s="3">
        <v>0</v>
      </c>
      <c r="L94" s="3">
        <v>67</v>
      </c>
    </row>
    <row r="95" spans="1:12">
      <c r="A95" s="3" t="s">
        <v>88</v>
      </c>
      <c r="B95" s="3">
        <v>21</v>
      </c>
      <c r="C95" s="3">
        <v>9</v>
      </c>
      <c r="D95" s="3">
        <v>10</v>
      </c>
      <c r="E95" s="3">
        <v>11</v>
      </c>
      <c r="F95" s="3">
        <v>8</v>
      </c>
      <c r="G95" s="3">
        <v>15</v>
      </c>
      <c r="H95" s="3">
        <v>8</v>
      </c>
      <c r="I95" s="3">
        <v>7</v>
      </c>
      <c r="J95" s="3">
        <v>3</v>
      </c>
      <c r="K95" s="3">
        <v>0</v>
      </c>
      <c r="L95" s="3">
        <v>92</v>
      </c>
    </row>
    <row r="96" spans="1:12">
      <c r="A96" s="3" t="s">
        <v>89</v>
      </c>
      <c r="B96" s="3">
        <v>9</v>
      </c>
      <c r="C96" s="3">
        <v>19</v>
      </c>
      <c r="D96" s="3">
        <v>10</v>
      </c>
      <c r="E96" s="3">
        <v>10</v>
      </c>
      <c r="F96" s="3">
        <v>14</v>
      </c>
      <c r="G96" s="3">
        <v>10</v>
      </c>
      <c r="H96" s="3">
        <v>12</v>
      </c>
      <c r="I96" s="3">
        <v>15</v>
      </c>
      <c r="J96" s="3">
        <v>2</v>
      </c>
      <c r="K96" s="3">
        <v>5</v>
      </c>
      <c r="L96" s="3">
        <v>106</v>
      </c>
    </row>
    <row r="97" spans="1:12">
      <c r="A97" s="3" t="s">
        <v>90</v>
      </c>
      <c r="B97" s="3">
        <v>66</v>
      </c>
      <c r="C97" s="3">
        <v>103</v>
      </c>
      <c r="D97" s="3">
        <v>39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208</v>
      </c>
    </row>
    <row r="98" spans="1:12">
      <c r="A98" s="3" t="s">
        <v>91</v>
      </c>
      <c r="B98" s="3">
        <v>22</v>
      </c>
      <c r="C98" s="3">
        <v>47</v>
      </c>
      <c r="D98" s="3">
        <v>21</v>
      </c>
      <c r="E98" s="3">
        <v>7</v>
      </c>
      <c r="F98" s="3">
        <v>11</v>
      </c>
      <c r="G98" s="3">
        <v>14</v>
      </c>
      <c r="H98" s="3">
        <v>1</v>
      </c>
      <c r="I98" s="3">
        <v>0</v>
      </c>
      <c r="J98" s="3">
        <v>0</v>
      </c>
      <c r="K98" s="3">
        <v>3</v>
      </c>
      <c r="L98" s="3">
        <v>126</v>
      </c>
    </row>
    <row r="99" spans="1:12">
      <c r="A99" s="3" t="s">
        <v>92</v>
      </c>
      <c r="B99" s="3">
        <v>11</v>
      </c>
      <c r="C99" s="3">
        <v>10</v>
      </c>
      <c r="D99" s="3">
        <v>10</v>
      </c>
      <c r="E99" s="3">
        <v>6</v>
      </c>
      <c r="F99" s="3">
        <v>8</v>
      </c>
      <c r="G99" s="3">
        <v>7</v>
      </c>
      <c r="H99" s="3">
        <v>5</v>
      </c>
      <c r="I99" s="3">
        <v>7</v>
      </c>
      <c r="J99" s="3">
        <v>5</v>
      </c>
      <c r="K99" s="3">
        <v>0</v>
      </c>
      <c r="L99" s="3">
        <v>69</v>
      </c>
    </row>
    <row r="100" spans="1:12">
      <c r="A100" s="3" t="s">
        <v>93</v>
      </c>
      <c r="B100" s="3">
        <v>10</v>
      </c>
      <c r="C100" s="3">
        <v>3</v>
      </c>
      <c r="D100" s="3">
        <v>10</v>
      </c>
      <c r="E100" s="3">
        <v>2</v>
      </c>
      <c r="F100" s="3">
        <v>9</v>
      </c>
      <c r="G100" s="3">
        <v>8</v>
      </c>
      <c r="H100" s="3">
        <v>8</v>
      </c>
      <c r="I100" s="3">
        <v>2</v>
      </c>
      <c r="J100" s="3">
        <v>1</v>
      </c>
      <c r="K100" s="3">
        <v>0</v>
      </c>
      <c r="L100" s="3">
        <v>53</v>
      </c>
    </row>
    <row r="101" spans="1:12">
      <c r="A101" s="3" t="s">
        <v>94</v>
      </c>
      <c r="B101" s="3">
        <v>28</v>
      </c>
      <c r="C101" s="3">
        <v>31</v>
      </c>
      <c r="D101" s="3">
        <v>20</v>
      </c>
      <c r="E101" s="3">
        <v>23</v>
      </c>
      <c r="F101" s="3">
        <v>30</v>
      </c>
      <c r="G101" s="3">
        <v>12</v>
      </c>
      <c r="H101" s="3">
        <v>16</v>
      </c>
      <c r="I101" s="3">
        <v>12</v>
      </c>
      <c r="J101" s="3">
        <v>8</v>
      </c>
      <c r="K101" s="3">
        <v>7</v>
      </c>
      <c r="L101" s="3">
        <v>187</v>
      </c>
    </row>
    <row r="102" spans="1:12">
      <c r="A102" s="3" t="s">
        <v>95</v>
      </c>
      <c r="B102" s="3">
        <v>41</v>
      </c>
      <c r="C102" s="3">
        <v>37</v>
      </c>
      <c r="D102" s="3">
        <v>8</v>
      </c>
      <c r="E102" s="3">
        <v>15</v>
      </c>
      <c r="F102" s="3">
        <v>16</v>
      </c>
      <c r="G102" s="3">
        <v>24</v>
      </c>
      <c r="H102" s="3">
        <v>18</v>
      </c>
      <c r="I102" s="3">
        <v>15</v>
      </c>
      <c r="J102" s="3">
        <v>10</v>
      </c>
      <c r="K102" s="3">
        <v>0</v>
      </c>
      <c r="L102" s="3">
        <v>184</v>
      </c>
    </row>
    <row r="103" spans="1:12">
      <c r="A103" s="3" t="s">
        <v>96</v>
      </c>
      <c r="B103" s="3">
        <v>5</v>
      </c>
      <c r="C103" s="3">
        <v>19</v>
      </c>
      <c r="D103" s="3">
        <v>5</v>
      </c>
      <c r="E103" s="3">
        <v>10</v>
      </c>
      <c r="F103" s="3">
        <v>10</v>
      </c>
      <c r="G103" s="3">
        <v>2</v>
      </c>
      <c r="H103" s="3">
        <v>4</v>
      </c>
      <c r="I103" s="3">
        <v>4</v>
      </c>
      <c r="J103" s="3">
        <v>4</v>
      </c>
      <c r="K103" s="3">
        <v>0</v>
      </c>
      <c r="L103" s="3">
        <v>63</v>
      </c>
    </row>
    <row r="104" spans="1:12">
      <c r="A104" s="3" t="s">
        <v>97</v>
      </c>
      <c r="B104" s="3">
        <v>0</v>
      </c>
      <c r="C104" s="3">
        <v>2</v>
      </c>
      <c r="D104" s="3">
        <v>3</v>
      </c>
      <c r="E104" s="3">
        <v>9</v>
      </c>
      <c r="F104" s="3">
        <v>3</v>
      </c>
      <c r="G104" s="3">
        <v>4</v>
      </c>
      <c r="H104" s="3">
        <v>4</v>
      </c>
      <c r="I104" s="3">
        <v>3</v>
      </c>
      <c r="J104" s="3">
        <v>0</v>
      </c>
      <c r="K104" s="3">
        <v>0</v>
      </c>
      <c r="L104" s="3">
        <v>28</v>
      </c>
    </row>
    <row r="105" spans="1:12">
      <c r="A105" s="3" t="s">
        <v>98</v>
      </c>
      <c r="B105" s="3">
        <v>20</v>
      </c>
      <c r="C105" s="3">
        <v>13</v>
      </c>
      <c r="D105" s="3">
        <v>4</v>
      </c>
      <c r="E105" s="3">
        <v>28</v>
      </c>
      <c r="F105" s="3">
        <v>24</v>
      </c>
      <c r="G105" s="3">
        <v>46</v>
      </c>
      <c r="H105" s="3">
        <v>21</v>
      </c>
      <c r="I105" s="3">
        <v>34</v>
      </c>
      <c r="J105" s="3">
        <v>22</v>
      </c>
      <c r="K105" s="3">
        <v>8</v>
      </c>
      <c r="L105" s="3">
        <v>220</v>
      </c>
    </row>
    <row r="106" spans="1:12">
      <c r="A106" s="3" t="s">
        <v>99</v>
      </c>
      <c r="B106" s="3">
        <v>0</v>
      </c>
      <c r="C106" s="3">
        <v>0</v>
      </c>
      <c r="D106" s="3">
        <v>10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10</v>
      </c>
    </row>
    <row r="107" spans="1:12">
      <c r="A107" s="3" t="s">
        <v>100</v>
      </c>
      <c r="B107" s="3">
        <v>0</v>
      </c>
      <c r="C107" s="3">
        <v>0</v>
      </c>
      <c r="D107" s="3">
        <v>0</v>
      </c>
      <c r="E107" s="3">
        <v>18</v>
      </c>
      <c r="F107" s="3">
        <v>12</v>
      </c>
      <c r="G107" s="3">
        <v>24</v>
      </c>
      <c r="H107" s="3">
        <v>11</v>
      </c>
      <c r="I107" s="3">
        <v>16</v>
      </c>
      <c r="J107" s="3">
        <v>0</v>
      </c>
      <c r="K107" s="3">
        <v>0</v>
      </c>
      <c r="L107" s="3">
        <v>81</v>
      </c>
    </row>
    <row r="108" spans="1:12">
      <c r="A108" s="3" t="s">
        <v>101</v>
      </c>
      <c r="B108" s="3">
        <v>0</v>
      </c>
      <c r="C108" s="3">
        <v>0</v>
      </c>
      <c r="D108" s="3">
        <v>0</v>
      </c>
      <c r="E108" s="3">
        <v>53</v>
      </c>
      <c r="F108" s="3">
        <v>25</v>
      </c>
      <c r="G108" s="3">
        <v>24</v>
      </c>
      <c r="H108" s="3">
        <v>54</v>
      </c>
      <c r="I108" s="3">
        <v>23</v>
      </c>
      <c r="J108" s="3">
        <v>16</v>
      </c>
      <c r="K108" s="3">
        <v>0</v>
      </c>
      <c r="L108" s="3">
        <v>195</v>
      </c>
    </row>
    <row r="109" spans="1:12">
      <c r="A109" s="3" t="s">
        <v>102</v>
      </c>
      <c r="B109" s="3">
        <v>0</v>
      </c>
      <c r="C109" s="3">
        <v>0</v>
      </c>
      <c r="D109" s="3">
        <v>0</v>
      </c>
      <c r="E109" s="3">
        <v>26</v>
      </c>
      <c r="F109" s="3">
        <v>31</v>
      </c>
      <c r="G109" s="3">
        <v>23</v>
      </c>
      <c r="H109" s="3">
        <v>17</v>
      </c>
      <c r="I109" s="3">
        <v>20</v>
      </c>
      <c r="J109" s="3">
        <v>11</v>
      </c>
      <c r="K109" s="3">
        <v>23</v>
      </c>
      <c r="L109" s="3">
        <v>151</v>
      </c>
    </row>
    <row r="110" spans="1:12">
      <c r="A110" s="4" t="s">
        <v>461</v>
      </c>
      <c r="B110" s="4">
        <f t="shared" ref="B110:L110" si="5">SUM(B90:B109)</f>
        <v>312</v>
      </c>
      <c r="C110" s="4">
        <f t="shared" si="5"/>
        <v>338</v>
      </c>
      <c r="D110" s="4">
        <f t="shared" si="5"/>
        <v>189</v>
      </c>
      <c r="E110" s="4">
        <f t="shared" si="5"/>
        <v>256</v>
      </c>
      <c r="F110" s="4">
        <f t="shared" si="5"/>
        <v>242</v>
      </c>
      <c r="G110" s="4">
        <f t="shared" si="5"/>
        <v>270</v>
      </c>
      <c r="H110" s="4">
        <f t="shared" si="5"/>
        <v>228</v>
      </c>
      <c r="I110" s="4">
        <f t="shared" si="5"/>
        <v>185</v>
      </c>
      <c r="J110" s="4">
        <f t="shared" si="5"/>
        <v>105</v>
      </c>
      <c r="K110" s="4">
        <f t="shared" si="5"/>
        <v>54</v>
      </c>
      <c r="L110" s="4">
        <f t="shared" si="5"/>
        <v>2179</v>
      </c>
    </row>
    <row r="111" spans="1:12">
      <c r="A111" s="3" t="s">
        <v>104</v>
      </c>
      <c r="B111" s="3">
        <v>6</v>
      </c>
      <c r="C111" s="3">
        <v>0</v>
      </c>
      <c r="D111" s="3">
        <v>4</v>
      </c>
      <c r="E111" s="3">
        <v>5</v>
      </c>
      <c r="F111" s="3">
        <v>6</v>
      </c>
      <c r="G111" s="3">
        <v>6</v>
      </c>
      <c r="H111" s="3">
        <v>4</v>
      </c>
      <c r="I111" s="3">
        <v>1</v>
      </c>
      <c r="J111" s="3">
        <v>8</v>
      </c>
      <c r="K111" s="3">
        <v>5</v>
      </c>
      <c r="L111" s="3">
        <v>45</v>
      </c>
    </row>
    <row r="112" spans="1:12">
      <c r="A112" s="3" t="s">
        <v>105</v>
      </c>
      <c r="B112" s="3">
        <v>10</v>
      </c>
      <c r="C112" s="3">
        <v>21</v>
      </c>
      <c r="D112" s="3">
        <v>8</v>
      </c>
      <c r="E112" s="3">
        <v>11</v>
      </c>
      <c r="F112" s="3">
        <v>5</v>
      </c>
      <c r="G112" s="3">
        <v>9</v>
      </c>
      <c r="H112" s="3">
        <v>4</v>
      </c>
      <c r="I112" s="3">
        <v>2</v>
      </c>
      <c r="J112" s="3">
        <v>5</v>
      </c>
      <c r="K112" s="3">
        <v>2</v>
      </c>
      <c r="L112" s="3">
        <v>77</v>
      </c>
    </row>
    <row r="113" spans="1:12">
      <c r="A113" s="3" t="s">
        <v>106</v>
      </c>
      <c r="B113" s="3">
        <v>16</v>
      </c>
      <c r="C113" s="3">
        <v>10</v>
      </c>
      <c r="D113" s="3">
        <v>12</v>
      </c>
      <c r="E113" s="3">
        <v>12</v>
      </c>
      <c r="F113" s="3">
        <v>4</v>
      </c>
      <c r="G113" s="3">
        <v>6</v>
      </c>
      <c r="H113" s="3">
        <v>3</v>
      </c>
      <c r="I113" s="3">
        <v>2</v>
      </c>
      <c r="J113" s="3">
        <v>3</v>
      </c>
      <c r="K113" s="3">
        <v>0</v>
      </c>
      <c r="L113" s="3">
        <v>68</v>
      </c>
    </row>
    <row r="114" spans="1:12">
      <c r="A114" s="3" t="s">
        <v>107</v>
      </c>
      <c r="B114" s="3">
        <v>0</v>
      </c>
      <c r="C114" s="3">
        <v>0</v>
      </c>
      <c r="D114" s="3">
        <v>0</v>
      </c>
      <c r="E114" s="3">
        <v>6</v>
      </c>
      <c r="F114" s="3">
        <v>6</v>
      </c>
      <c r="G114" s="3">
        <v>12</v>
      </c>
      <c r="H114" s="3">
        <v>7</v>
      </c>
      <c r="I114" s="3">
        <v>3</v>
      </c>
      <c r="J114" s="3">
        <v>5</v>
      </c>
      <c r="K114" s="3">
        <v>2</v>
      </c>
      <c r="L114" s="3">
        <v>41</v>
      </c>
    </row>
    <row r="115" spans="1:12">
      <c r="A115" s="3" t="s">
        <v>108</v>
      </c>
      <c r="B115" s="3">
        <v>0</v>
      </c>
      <c r="C115" s="3">
        <v>4</v>
      </c>
      <c r="D115" s="3">
        <v>3</v>
      </c>
      <c r="E115" s="3">
        <v>2</v>
      </c>
      <c r="F115" s="3">
        <v>3</v>
      </c>
      <c r="G115" s="3">
        <v>5</v>
      </c>
      <c r="H115" s="3">
        <v>0</v>
      </c>
      <c r="I115" s="3">
        <v>0</v>
      </c>
      <c r="J115" s="3">
        <v>0</v>
      </c>
      <c r="K115" s="3">
        <v>0</v>
      </c>
      <c r="L115" s="3">
        <v>17</v>
      </c>
    </row>
    <row r="116" spans="1:12">
      <c r="A116" s="3" t="s">
        <v>109</v>
      </c>
      <c r="B116" s="3">
        <v>12</v>
      </c>
      <c r="C116" s="3">
        <v>11</v>
      </c>
      <c r="D116" s="3">
        <v>12</v>
      </c>
      <c r="E116" s="3">
        <v>5</v>
      </c>
      <c r="F116" s="3">
        <v>5</v>
      </c>
      <c r="G116" s="3">
        <v>6</v>
      </c>
      <c r="H116" s="3">
        <v>0</v>
      </c>
      <c r="I116" s="3">
        <v>12</v>
      </c>
      <c r="J116" s="3">
        <v>6</v>
      </c>
      <c r="K116" s="3">
        <v>3</v>
      </c>
      <c r="L116" s="3">
        <v>72</v>
      </c>
    </row>
    <row r="117" spans="1:12">
      <c r="A117" s="3" t="s">
        <v>110</v>
      </c>
      <c r="B117" s="3">
        <v>4</v>
      </c>
      <c r="C117" s="3">
        <v>5</v>
      </c>
      <c r="D117" s="3">
        <v>6</v>
      </c>
      <c r="E117" s="3">
        <v>10</v>
      </c>
      <c r="F117" s="3">
        <v>12</v>
      </c>
      <c r="G117" s="3">
        <v>2</v>
      </c>
      <c r="H117" s="3">
        <v>3</v>
      </c>
      <c r="I117" s="3">
        <v>2</v>
      </c>
      <c r="J117" s="3">
        <v>9</v>
      </c>
      <c r="K117" s="3">
        <v>0</v>
      </c>
      <c r="L117" s="3">
        <v>53</v>
      </c>
    </row>
    <row r="118" spans="1:12">
      <c r="A118" s="3" t="s">
        <v>111</v>
      </c>
      <c r="B118" s="3">
        <v>2</v>
      </c>
      <c r="C118" s="3">
        <v>7</v>
      </c>
      <c r="D118" s="3">
        <v>5</v>
      </c>
      <c r="E118" s="3">
        <v>1</v>
      </c>
      <c r="F118" s="3">
        <v>1</v>
      </c>
      <c r="G118" s="3">
        <v>2</v>
      </c>
      <c r="H118" s="3">
        <v>4</v>
      </c>
      <c r="I118" s="3">
        <v>3</v>
      </c>
      <c r="J118" s="3">
        <v>0</v>
      </c>
      <c r="K118" s="3">
        <v>0</v>
      </c>
      <c r="L118" s="3">
        <v>25</v>
      </c>
    </row>
    <row r="119" spans="1:12">
      <c r="A119" s="3" t="s">
        <v>112</v>
      </c>
      <c r="B119" s="3">
        <v>0</v>
      </c>
      <c r="C119" s="3">
        <v>0</v>
      </c>
      <c r="D119" s="3">
        <v>0</v>
      </c>
      <c r="E119" s="3">
        <v>19</v>
      </c>
      <c r="F119" s="3">
        <v>7</v>
      </c>
      <c r="G119" s="3">
        <v>15</v>
      </c>
      <c r="H119" s="3">
        <v>8</v>
      </c>
      <c r="I119" s="3">
        <v>0</v>
      </c>
      <c r="J119" s="3">
        <v>1</v>
      </c>
      <c r="K119" s="3">
        <v>0</v>
      </c>
      <c r="L119" s="3">
        <v>50</v>
      </c>
    </row>
    <row r="120" spans="1:12">
      <c r="A120" s="3" t="s">
        <v>113</v>
      </c>
      <c r="B120" s="3">
        <v>28</v>
      </c>
      <c r="C120" s="3">
        <v>18</v>
      </c>
      <c r="D120" s="3">
        <v>27</v>
      </c>
      <c r="E120" s="3">
        <v>0</v>
      </c>
      <c r="F120" s="3">
        <v>2</v>
      </c>
      <c r="G120" s="3">
        <v>0</v>
      </c>
      <c r="H120" s="3">
        <v>4</v>
      </c>
      <c r="I120" s="3">
        <v>0</v>
      </c>
      <c r="J120" s="3">
        <v>0</v>
      </c>
      <c r="K120" s="3">
        <v>1</v>
      </c>
      <c r="L120" s="3">
        <v>80</v>
      </c>
    </row>
    <row r="121" spans="1:12">
      <c r="A121" s="4" t="s">
        <v>462</v>
      </c>
      <c r="B121" s="4">
        <f t="shared" ref="B121:L121" si="6">SUM(B111:B120)</f>
        <v>78</v>
      </c>
      <c r="C121" s="4">
        <f t="shared" si="6"/>
        <v>76</v>
      </c>
      <c r="D121" s="4">
        <f t="shared" si="6"/>
        <v>77</v>
      </c>
      <c r="E121" s="4">
        <f t="shared" si="6"/>
        <v>71</v>
      </c>
      <c r="F121" s="4">
        <f t="shared" si="6"/>
        <v>51</v>
      </c>
      <c r="G121" s="4">
        <f t="shared" si="6"/>
        <v>63</v>
      </c>
      <c r="H121" s="4">
        <f t="shared" si="6"/>
        <v>37</v>
      </c>
      <c r="I121" s="4">
        <f t="shared" si="6"/>
        <v>25</v>
      </c>
      <c r="J121" s="4">
        <f t="shared" si="6"/>
        <v>37</v>
      </c>
      <c r="K121" s="4">
        <f t="shared" si="6"/>
        <v>13</v>
      </c>
      <c r="L121" s="4">
        <f t="shared" si="6"/>
        <v>528</v>
      </c>
    </row>
    <row r="122" spans="1:12">
      <c r="A122" s="3" t="s">
        <v>114</v>
      </c>
      <c r="B122" s="3">
        <v>92</v>
      </c>
      <c r="C122" s="3">
        <v>88</v>
      </c>
      <c r="D122" s="3">
        <v>58</v>
      </c>
      <c r="E122" s="3">
        <v>95</v>
      </c>
      <c r="F122" s="3">
        <v>79</v>
      </c>
      <c r="G122" s="3">
        <v>74</v>
      </c>
      <c r="H122" s="3">
        <v>56</v>
      </c>
      <c r="I122" s="3">
        <v>58</v>
      </c>
      <c r="J122" s="3">
        <v>35</v>
      </c>
      <c r="K122" s="3">
        <v>0</v>
      </c>
      <c r="L122" s="3">
        <v>635</v>
      </c>
    </row>
    <row r="123" spans="1:12">
      <c r="A123" s="3" t="s">
        <v>115</v>
      </c>
      <c r="B123" s="3">
        <v>14</v>
      </c>
      <c r="C123" s="3">
        <v>7</v>
      </c>
      <c r="D123" s="3">
        <v>6</v>
      </c>
      <c r="E123" s="3">
        <v>19</v>
      </c>
      <c r="F123" s="3">
        <v>2</v>
      </c>
      <c r="G123" s="3">
        <v>2</v>
      </c>
      <c r="H123" s="3">
        <v>5</v>
      </c>
      <c r="I123" s="3">
        <v>1</v>
      </c>
      <c r="J123" s="3">
        <v>4</v>
      </c>
      <c r="K123" s="3">
        <v>2</v>
      </c>
      <c r="L123" s="3">
        <v>62</v>
      </c>
    </row>
    <row r="124" spans="1:12">
      <c r="A124" s="4" t="s">
        <v>463</v>
      </c>
      <c r="B124" s="4">
        <f t="shared" ref="B124:L124" si="7">SUM(B122:B123)</f>
        <v>106</v>
      </c>
      <c r="C124" s="4">
        <f t="shared" si="7"/>
        <v>95</v>
      </c>
      <c r="D124" s="4">
        <f t="shared" si="7"/>
        <v>64</v>
      </c>
      <c r="E124" s="4">
        <f t="shared" si="7"/>
        <v>114</v>
      </c>
      <c r="F124" s="4">
        <f t="shared" si="7"/>
        <v>81</v>
      </c>
      <c r="G124" s="4">
        <f t="shared" si="7"/>
        <v>76</v>
      </c>
      <c r="H124" s="4">
        <f t="shared" si="7"/>
        <v>61</v>
      </c>
      <c r="I124" s="4">
        <f t="shared" si="7"/>
        <v>59</v>
      </c>
      <c r="J124" s="4">
        <f t="shared" si="7"/>
        <v>39</v>
      </c>
      <c r="K124" s="4">
        <f t="shared" si="7"/>
        <v>2</v>
      </c>
      <c r="L124" s="4">
        <f t="shared" si="7"/>
        <v>697</v>
      </c>
    </row>
    <row r="125" spans="1:12">
      <c r="A125" s="3" t="s">
        <v>116</v>
      </c>
      <c r="B125" s="3">
        <v>0</v>
      </c>
      <c r="C125" s="3">
        <v>8</v>
      </c>
      <c r="D125" s="3">
        <v>4</v>
      </c>
      <c r="E125" s="3">
        <v>4</v>
      </c>
      <c r="F125" s="3">
        <v>5</v>
      </c>
      <c r="G125" s="3">
        <v>6</v>
      </c>
      <c r="H125" s="3">
        <v>2</v>
      </c>
      <c r="I125" s="3">
        <v>4</v>
      </c>
      <c r="J125" s="3">
        <v>0</v>
      </c>
      <c r="K125" s="3">
        <v>0</v>
      </c>
      <c r="L125" s="3">
        <v>33</v>
      </c>
    </row>
    <row r="126" spans="1:12">
      <c r="A126" s="4" t="s">
        <v>464</v>
      </c>
      <c r="B126" s="4">
        <f t="shared" ref="B126:L126" si="8">SUM(B125)</f>
        <v>0</v>
      </c>
      <c r="C126" s="4">
        <f t="shared" si="8"/>
        <v>8</v>
      </c>
      <c r="D126" s="4">
        <f t="shared" si="8"/>
        <v>4</v>
      </c>
      <c r="E126" s="4">
        <f t="shared" si="8"/>
        <v>4</v>
      </c>
      <c r="F126" s="4">
        <f t="shared" si="8"/>
        <v>5</v>
      </c>
      <c r="G126" s="4">
        <f t="shared" si="8"/>
        <v>6</v>
      </c>
      <c r="H126" s="4">
        <f t="shared" si="8"/>
        <v>2</v>
      </c>
      <c r="I126" s="4">
        <f t="shared" si="8"/>
        <v>4</v>
      </c>
      <c r="J126" s="4">
        <f t="shared" si="8"/>
        <v>0</v>
      </c>
      <c r="K126" s="4">
        <f t="shared" si="8"/>
        <v>0</v>
      </c>
      <c r="L126" s="4">
        <f t="shared" si="8"/>
        <v>33</v>
      </c>
    </row>
    <row r="127" spans="1:12">
      <c r="A127" s="3" t="s">
        <v>117</v>
      </c>
      <c r="B127" s="3">
        <v>0</v>
      </c>
      <c r="C127" s="3">
        <v>2</v>
      </c>
      <c r="D127" s="3">
        <v>4</v>
      </c>
      <c r="E127" s="3">
        <v>22</v>
      </c>
      <c r="F127" s="3">
        <v>5</v>
      </c>
      <c r="G127" s="3">
        <v>5</v>
      </c>
      <c r="H127" s="3">
        <v>0</v>
      </c>
      <c r="I127" s="3">
        <v>2</v>
      </c>
      <c r="J127" s="3">
        <v>7</v>
      </c>
      <c r="K127" s="3">
        <v>2</v>
      </c>
      <c r="L127" s="3">
        <v>49</v>
      </c>
    </row>
    <row r="128" spans="1:12">
      <c r="A128" s="3" t="s">
        <v>118</v>
      </c>
      <c r="B128" s="3">
        <v>15</v>
      </c>
      <c r="C128" s="3">
        <v>15</v>
      </c>
      <c r="D128" s="3">
        <v>5</v>
      </c>
      <c r="E128" s="3">
        <v>4</v>
      </c>
      <c r="F128" s="3">
        <v>2</v>
      </c>
      <c r="G128" s="3">
        <v>1</v>
      </c>
      <c r="H128" s="3">
        <v>1</v>
      </c>
      <c r="I128" s="3">
        <v>1</v>
      </c>
      <c r="J128" s="3">
        <v>0</v>
      </c>
      <c r="K128" s="3">
        <v>0</v>
      </c>
      <c r="L128" s="3">
        <v>44</v>
      </c>
    </row>
    <row r="129" spans="1:12">
      <c r="A129" s="3" t="s">
        <v>119</v>
      </c>
      <c r="B129" s="3">
        <v>17</v>
      </c>
      <c r="C129" s="3">
        <v>11</v>
      </c>
      <c r="D129" s="3">
        <v>14</v>
      </c>
      <c r="E129" s="3">
        <v>8</v>
      </c>
      <c r="F129" s="3">
        <v>25</v>
      </c>
      <c r="G129" s="3">
        <v>8</v>
      </c>
      <c r="H129" s="3">
        <v>11</v>
      </c>
      <c r="I129" s="3">
        <v>0</v>
      </c>
      <c r="J129" s="3">
        <v>2</v>
      </c>
      <c r="K129" s="3">
        <v>0</v>
      </c>
      <c r="L129" s="3">
        <v>96</v>
      </c>
    </row>
    <row r="130" spans="1:12">
      <c r="A130" s="3" t="s">
        <v>120</v>
      </c>
      <c r="B130" s="3">
        <v>0</v>
      </c>
      <c r="C130" s="3">
        <v>4</v>
      </c>
      <c r="D130" s="3">
        <v>4</v>
      </c>
      <c r="E130" s="3">
        <v>18</v>
      </c>
      <c r="F130" s="3">
        <v>17</v>
      </c>
      <c r="G130" s="3">
        <v>18</v>
      </c>
      <c r="H130" s="3">
        <v>3</v>
      </c>
      <c r="I130" s="3">
        <v>32</v>
      </c>
      <c r="J130" s="3">
        <v>10</v>
      </c>
      <c r="K130" s="3">
        <v>0</v>
      </c>
      <c r="L130" s="3">
        <v>106</v>
      </c>
    </row>
    <row r="131" spans="1:12">
      <c r="A131" s="3" t="s">
        <v>121</v>
      </c>
      <c r="B131" s="3">
        <v>9</v>
      </c>
      <c r="C131" s="3">
        <v>8</v>
      </c>
      <c r="D131" s="3">
        <v>12</v>
      </c>
      <c r="E131" s="3">
        <v>14</v>
      </c>
      <c r="F131" s="3">
        <v>24</v>
      </c>
      <c r="G131" s="3">
        <v>15</v>
      </c>
      <c r="H131" s="3">
        <v>15</v>
      </c>
      <c r="I131" s="3">
        <v>16</v>
      </c>
      <c r="J131" s="3">
        <v>7</v>
      </c>
      <c r="K131" s="3">
        <v>8</v>
      </c>
      <c r="L131" s="3">
        <v>128</v>
      </c>
    </row>
    <row r="132" spans="1:12">
      <c r="A132" s="4" t="s">
        <v>465</v>
      </c>
      <c r="B132" s="4">
        <f t="shared" ref="B132:L132" si="9">SUM(B127:B131)</f>
        <v>41</v>
      </c>
      <c r="C132" s="4">
        <f t="shared" si="9"/>
        <v>40</v>
      </c>
      <c r="D132" s="4">
        <f t="shared" si="9"/>
        <v>39</v>
      </c>
      <c r="E132" s="4">
        <f t="shared" si="9"/>
        <v>66</v>
      </c>
      <c r="F132" s="4">
        <f t="shared" si="9"/>
        <v>73</v>
      </c>
      <c r="G132" s="4">
        <f t="shared" si="9"/>
        <v>47</v>
      </c>
      <c r="H132" s="4">
        <f t="shared" si="9"/>
        <v>30</v>
      </c>
      <c r="I132" s="4">
        <f t="shared" si="9"/>
        <v>51</v>
      </c>
      <c r="J132" s="4">
        <f t="shared" si="9"/>
        <v>26</v>
      </c>
      <c r="K132" s="4">
        <f t="shared" si="9"/>
        <v>10</v>
      </c>
      <c r="L132" s="4">
        <f t="shared" si="9"/>
        <v>423</v>
      </c>
    </row>
    <row r="133" spans="1:12">
      <c r="A133" s="3" t="s">
        <v>122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9</v>
      </c>
      <c r="H133" s="3">
        <v>16</v>
      </c>
      <c r="I133" s="3">
        <v>9</v>
      </c>
      <c r="J133" s="3">
        <v>13</v>
      </c>
      <c r="K133" s="3">
        <v>0</v>
      </c>
      <c r="L133" s="3">
        <v>47</v>
      </c>
    </row>
    <row r="134" spans="1:12">
      <c r="A134" s="3" t="s">
        <v>123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8</v>
      </c>
      <c r="H134" s="3">
        <v>5</v>
      </c>
      <c r="I134" s="3">
        <v>3</v>
      </c>
      <c r="J134" s="3">
        <v>0</v>
      </c>
      <c r="K134" s="3">
        <v>0</v>
      </c>
      <c r="L134" s="3">
        <v>16</v>
      </c>
    </row>
    <row r="135" spans="1:12">
      <c r="A135" s="3" t="s">
        <v>124</v>
      </c>
      <c r="B135" s="3">
        <v>14</v>
      </c>
      <c r="C135" s="3">
        <v>12</v>
      </c>
      <c r="D135" s="3">
        <v>14</v>
      </c>
      <c r="E135" s="3">
        <v>17</v>
      </c>
      <c r="F135" s="3">
        <v>6</v>
      </c>
      <c r="G135" s="3">
        <v>10</v>
      </c>
      <c r="H135" s="3">
        <v>10</v>
      </c>
      <c r="I135" s="3">
        <v>8</v>
      </c>
      <c r="J135" s="3">
        <v>5</v>
      </c>
      <c r="K135" s="3">
        <v>7</v>
      </c>
      <c r="L135" s="3">
        <v>103</v>
      </c>
    </row>
    <row r="136" spans="1:12">
      <c r="A136" s="3" t="s">
        <v>125</v>
      </c>
      <c r="B136" s="3">
        <v>0</v>
      </c>
      <c r="C136" s="3">
        <v>0</v>
      </c>
      <c r="D136" s="3">
        <v>0</v>
      </c>
      <c r="E136" s="3">
        <v>8</v>
      </c>
      <c r="F136" s="3">
        <v>0</v>
      </c>
      <c r="G136" s="3">
        <v>0</v>
      </c>
      <c r="H136" s="3">
        <v>0</v>
      </c>
      <c r="I136" s="3">
        <v>1</v>
      </c>
      <c r="J136" s="3">
        <v>0</v>
      </c>
      <c r="K136" s="3">
        <v>0</v>
      </c>
      <c r="L136" s="3">
        <v>9</v>
      </c>
    </row>
    <row r="137" spans="1:12">
      <c r="A137" s="3" t="s">
        <v>126</v>
      </c>
      <c r="B137" s="3">
        <v>18</v>
      </c>
      <c r="C137" s="3">
        <v>8</v>
      </c>
      <c r="D137" s="3">
        <v>8</v>
      </c>
      <c r="E137" s="3">
        <v>6</v>
      </c>
      <c r="F137" s="3">
        <v>15</v>
      </c>
      <c r="G137" s="3">
        <v>2</v>
      </c>
      <c r="H137" s="3">
        <v>2</v>
      </c>
      <c r="I137" s="3">
        <v>7</v>
      </c>
      <c r="J137" s="3">
        <v>6</v>
      </c>
      <c r="K137" s="3">
        <v>0</v>
      </c>
      <c r="L137" s="3">
        <v>72</v>
      </c>
    </row>
    <row r="138" spans="1:12">
      <c r="A138" s="3" t="s">
        <v>127</v>
      </c>
      <c r="B138" s="3">
        <v>18</v>
      </c>
      <c r="C138" s="3">
        <v>11</v>
      </c>
      <c r="D138" s="3">
        <v>7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36</v>
      </c>
    </row>
    <row r="139" spans="1:12">
      <c r="A139" s="3" t="s">
        <v>128</v>
      </c>
      <c r="B139" s="3">
        <v>0</v>
      </c>
      <c r="C139" s="3">
        <v>0</v>
      </c>
      <c r="D139" s="3">
        <v>0</v>
      </c>
      <c r="E139" s="3">
        <v>9</v>
      </c>
      <c r="F139" s="3">
        <v>15</v>
      </c>
      <c r="G139" s="3">
        <v>0</v>
      </c>
      <c r="H139" s="3">
        <v>8</v>
      </c>
      <c r="I139" s="3">
        <v>11</v>
      </c>
      <c r="J139" s="3">
        <v>0</v>
      </c>
      <c r="K139" s="3">
        <v>0</v>
      </c>
      <c r="L139" s="3">
        <v>43</v>
      </c>
    </row>
    <row r="140" spans="1:12">
      <c r="A140" s="4" t="s">
        <v>466</v>
      </c>
      <c r="B140" s="4">
        <f t="shared" ref="B140:L140" si="10">SUM(B133:B139)</f>
        <v>50</v>
      </c>
      <c r="C140" s="4">
        <f t="shared" si="10"/>
        <v>31</v>
      </c>
      <c r="D140" s="4">
        <f t="shared" si="10"/>
        <v>29</v>
      </c>
      <c r="E140" s="4">
        <f t="shared" si="10"/>
        <v>40</v>
      </c>
      <c r="F140" s="4">
        <f t="shared" si="10"/>
        <v>36</v>
      </c>
      <c r="G140" s="4">
        <f t="shared" si="10"/>
        <v>29</v>
      </c>
      <c r="H140" s="4">
        <f t="shared" si="10"/>
        <v>41</v>
      </c>
      <c r="I140" s="4">
        <f t="shared" si="10"/>
        <v>39</v>
      </c>
      <c r="J140" s="4">
        <f t="shared" si="10"/>
        <v>24</v>
      </c>
      <c r="K140" s="4">
        <f t="shared" si="10"/>
        <v>7</v>
      </c>
      <c r="L140" s="4">
        <f t="shared" si="10"/>
        <v>326</v>
      </c>
    </row>
    <row r="141" spans="1:12">
      <c r="A141" s="3" t="s">
        <v>129</v>
      </c>
      <c r="B141" s="3">
        <v>202</v>
      </c>
      <c r="C141" s="3">
        <v>173</v>
      </c>
      <c r="D141" s="3">
        <v>109</v>
      </c>
      <c r="E141" s="3">
        <v>126</v>
      </c>
      <c r="F141" s="3">
        <v>115</v>
      </c>
      <c r="G141" s="3">
        <v>79</v>
      </c>
      <c r="H141" s="3">
        <v>69</v>
      </c>
      <c r="I141" s="3">
        <v>52</v>
      </c>
      <c r="J141" s="3">
        <v>29</v>
      </c>
      <c r="K141" s="3">
        <v>23</v>
      </c>
      <c r="L141" s="3">
        <v>977</v>
      </c>
    </row>
    <row r="142" spans="1:12">
      <c r="A142" s="4" t="s">
        <v>467</v>
      </c>
      <c r="B142" s="4">
        <f t="shared" ref="B142:L142" si="11">SUM(B141)</f>
        <v>202</v>
      </c>
      <c r="C142" s="4">
        <f t="shared" si="11"/>
        <v>173</v>
      </c>
      <c r="D142" s="4">
        <f t="shared" si="11"/>
        <v>109</v>
      </c>
      <c r="E142" s="4">
        <f t="shared" si="11"/>
        <v>126</v>
      </c>
      <c r="F142" s="4">
        <f t="shared" si="11"/>
        <v>115</v>
      </c>
      <c r="G142" s="4">
        <f t="shared" si="11"/>
        <v>79</v>
      </c>
      <c r="H142" s="4">
        <f t="shared" si="11"/>
        <v>69</v>
      </c>
      <c r="I142" s="4">
        <f t="shared" si="11"/>
        <v>52</v>
      </c>
      <c r="J142" s="4">
        <f t="shared" si="11"/>
        <v>29</v>
      </c>
      <c r="K142" s="4">
        <f t="shared" si="11"/>
        <v>23</v>
      </c>
      <c r="L142" s="4">
        <f t="shared" si="11"/>
        <v>977</v>
      </c>
    </row>
    <row r="143" spans="1:12">
      <c r="A143" s="3" t="s">
        <v>130</v>
      </c>
      <c r="B143" s="3">
        <v>10</v>
      </c>
      <c r="C143" s="3">
        <v>26</v>
      </c>
      <c r="D143" s="3">
        <v>14</v>
      </c>
      <c r="E143" s="3">
        <v>17</v>
      </c>
      <c r="F143" s="3">
        <v>6</v>
      </c>
      <c r="G143" s="3">
        <v>4</v>
      </c>
      <c r="H143" s="3">
        <v>16</v>
      </c>
      <c r="I143" s="3">
        <v>11</v>
      </c>
      <c r="J143" s="3">
        <v>0</v>
      </c>
      <c r="K143" s="3">
        <v>0</v>
      </c>
      <c r="L143" s="3">
        <v>104</v>
      </c>
    </row>
    <row r="144" spans="1:12">
      <c r="A144" s="7" t="s">
        <v>427</v>
      </c>
      <c r="B144" s="3">
        <v>4</v>
      </c>
      <c r="C144" s="3">
        <v>1</v>
      </c>
      <c r="D144" s="3">
        <v>3</v>
      </c>
      <c r="E144" s="3">
        <v>16</v>
      </c>
      <c r="F144" s="3">
        <v>27</v>
      </c>
      <c r="G144" s="3">
        <v>13</v>
      </c>
      <c r="H144" s="3">
        <v>12</v>
      </c>
      <c r="I144" s="3">
        <v>0</v>
      </c>
      <c r="J144" s="3">
        <v>9</v>
      </c>
      <c r="K144" s="3">
        <v>0</v>
      </c>
      <c r="L144" s="3">
        <v>85</v>
      </c>
    </row>
    <row r="145" spans="1:12">
      <c r="A145" s="4" t="s">
        <v>468</v>
      </c>
      <c r="B145" s="4">
        <f t="shared" ref="B145:L145" si="12">SUM(B143:B144)</f>
        <v>14</v>
      </c>
      <c r="C145" s="4">
        <f t="shared" si="12"/>
        <v>27</v>
      </c>
      <c r="D145" s="4">
        <f t="shared" si="12"/>
        <v>17</v>
      </c>
      <c r="E145" s="4">
        <f t="shared" si="12"/>
        <v>33</v>
      </c>
      <c r="F145" s="4">
        <f t="shared" si="12"/>
        <v>33</v>
      </c>
      <c r="G145" s="4">
        <f t="shared" si="12"/>
        <v>17</v>
      </c>
      <c r="H145" s="4">
        <f t="shared" si="12"/>
        <v>28</v>
      </c>
      <c r="I145" s="4">
        <f t="shared" si="12"/>
        <v>11</v>
      </c>
      <c r="J145" s="4">
        <f t="shared" si="12"/>
        <v>9</v>
      </c>
      <c r="K145" s="4">
        <f t="shared" si="12"/>
        <v>0</v>
      </c>
      <c r="L145" s="4">
        <f t="shared" si="12"/>
        <v>189</v>
      </c>
    </row>
    <row r="146" spans="1:12">
      <c r="A146" s="3" t="s">
        <v>131</v>
      </c>
      <c r="B146" s="3">
        <v>6</v>
      </c>
      <c r="C146" s="3">
        <v>7</v>
      </c>
      <c r="D146" s="3">
        <v>10</v>
      </c>
      <c r="E146" s="3">
        <v>7</v>
      </c>
      <c r="F146" s="3">
        <v>1</v>
      </c>
      <c r="G146" s="3">
        <v>3</v>
      </c>
      <c r="H146" s="3">
        <v>13</v>
      </c>
      <c r="I146" s="3">
        <v>1</v>
      </c>
      <c r="J146" s="3">
        <v>0</v>
      </c>
      <c r="K146" s="3">
        <v>0</v>
      </c>
      <c r="L146" s="3">
        <v>48</v>
      </c>
    </row>
    <row r="147" spans="1:12">
      <c r="A147" s="3" t="s">
        <v>132</v>
      </c>
      <c r="B147" s="3">
        <v>6</v>
      </c>
      <c r="C147" s="3">
        <v>10</v>
      </c>
      <c r="D147" s="3">
        <v>6</v>
      </c>
      <c r="E147" s="3">
        <v>13</v>
      </c>
      <c r="F147" s="3">
        <v>7</v>
      </c>
      <c r="G147" s="3">
        <v>2</v>
      </c>
      <c r="H147" s="3">
        <v>7</v>
      </c>
      <c r="I147" s="3">
        <v>5</v>
      </c>
      <c r="J147" s="3">
        <v>0</v>
      </c>
      <c r="K147" s="3">
        <v>0</v>
      </c>
      <c r="L147" s="3">
        <v>56</v>
      </c>
    </row>
    <row r="148" spans="1:12">
      <c r="A148" s="3" t="s">
        <v>133</v>
      </c>
      <c r="B148" s="3">
        <v>9</v>
      </c>
      <c r="C148" s="3">
        <v>15</v>
      </c>
      <c r="D148" s="3">
        <v>19</v>
      </c>
      <c r="E148" s="3">
        <v>15</v>
      </c>
      <c r="F148" s="3">
        <v>6</v>
      </c>
      <c r="G148" s="3">
        <v>6</v>
      </c>
      <c r="H148" s="3">
        <v>2</v>
      </c>
      <c r="I148" s="3">
        <v>0</v>
      </c>
      <c r="J148" s="3">
        <v>0</v>
      </c>
      <c r="K148" s="3">
        <v>0</v>
      </c>
      <c r="L148" s="3">
        <v>72</v>
      </c>
    </row>
    <row r="149" spans="1:12">
      <c r="A149" s="3" t="s">
        <v>134</v>
      </c>
      <c r="B149" s="3">
        <v>2</v>
      </c>
      <c r="C149" s="3">
        <v>8</v>
      </c>
      <c r="D149" s="3">
        <v>6</v>
      </c>
      <c r="E149" s="3">
        <v>14</v>
      </c>
      <c r="F149" s="3">
        <v>11</v>
      </c>
      <c r="G149" s="3">
        <v>9</v>
      </c>
      <c r="H149" s="3">
        <v>14</v>
      </c>
      <c r="I149" s="3">
        <v>6</v>
      </c>
      <c r="J149" s="3">
        <v>6</v>
      </c>
      <c r="K149" s="3">
        <v>6</v>
      </c>
      <c r="L149" s="3">
        <v>82</v>
      </c>
    </row>
    <row r="150" spans="1:12">
      <c r="A150" s="3" t="s">
        <v>135</v>
      </c>
      <c r="B150" s="3">
        <v>20</v>
      </c>
      <c r="C150" s="3">
        <v>12</v>
      </c>
      <c r="D150" s="3">
        <v>17</v>
      </c>
      <c r="E150" s="3">
        <v>4</v>
      </c>
      <c r="F150" s="3">
        <v>3</v>
      </c>
      <c r="G150" s="3">
        <v>6</v>
      </c>
      <c r="H150" s="3">
        <v>0</v>
      </c>
      <c r="I150" s="3">
        <v>0</v>
      </c>
      <c r="J150" s="3">
        <v>10</v>
      </c>
      <c r="K150" s="3">
        <v>1</v>
      </c>
      <c r="L150" s="3">
        <v>73</v>
      </c>
    </row>
    <row r="151" spans="1:12">
      <c r="A151" s="3" t="s">
        <v>136</v>
      </c>
      <c r="B151" s="3">
        <v>8</v>
      </c>
      <c r="C151" s="3">
        <v>10</v>
      </c>
      <c r="D151" s="3">
        <v>2</v>
      </c>
      <c r="E151" s="3">
        <v>5</v>
      </c>
      <c r="F151" s="3">
        <v>2</v>
      </c>
      <c r="G151" s="3">
        <v>1</v>
      </c>
      <c r="H151" s="3">
        <v>2</v>
      </c>
      <c r="I151" s="3">
        <v>0</v>
      </c>
      <c r="J151" s="3">
        <v>0</v>
      </c>
      <c r="K151" s="3">
        <v>1</v>
      </c>
      <c r="L151" s="3">
        <v>31</v>
      </c>
    </row>
    <row r="152" spans="1:12">
      <c r="A152" s="3" t="s">
        <v>137</v>
      </c>
      <c r="B152" s="3">
        <v>1</v>
      </c>
      <c r="C152" s="3">
        <v>8</v>
      </c>
      <c r="D152" s="3">
        <v>7</v>
      </c>
      <c r="E152" s="3">
        <v>2</v>
      </c>
      <c r="F152" s="3">
        <v>17</v>
      </c>
      <c r="G152" s="3">
        <v>15</v>
      </c>
      <c r="H152" s="3">
        <v>6</v>
      </c>
      <c r="I152" s="3">
        <v>11</v>
      </c>
      <c r="J152" s="3">
        <v>6</v>
      </c>
      <c r="K152" s="3">
        <v>8</v>
      </c>
      <c r="L152" s="3">
        <v>81</v>
      </c>
    </row>
    <row r="153" spans="1:12">
      <c r="A153" s="3" t="s">
        <v>138</v>
      </c>
      <c r="B153" s="3">
        <v>0</v>
      </c>
      <c r="C153" s="3">
        <v>0</v>
      </c>
      <c r="D153" s="3">
        <v>4</v>
      </c>
      <c r="E153" s="3">
        <v>10</v>
      </c>
      <c r="F153" s="3">
        <v>12</v>
      </c>
      <c r="G153" s="3">
        <v>8</v>
      </c>
      <c r="H153" s="3">
        <v>12</v>
      </c>
      <c r="I153" s="3">
        <v>5</v>
      </c>
      <c r="J153" s="3">
        <v>2</v>
      </c>
      <c r="K153" s="3">
        <v>0</v>
      </c>
      <c r="L153" s="3">
        <v>53</v>
      </c>
    </row>
    <row r="154" spans="1:12">
      <c r="A154" s="3" t="s">
        <v>139</v>
      </c>
      <c r="B154" s="3">
        <v>33</v>
      </c>
      <c r="C154" s="3">
        <v>19</v>
      </c>
      <c r="D154" s="3">
        <v>20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72</v>
      </c>
    </row>
    <row r="155" spans="1:12">
      <c r="A155" s="3" t="s">
        <v>140</v>
      </c>
      <c r="B155" s="3">
        <v>37</v>
      </c>
      <c r="C155" s="3">
        <v>17</v>
      </c>
      <c r="D155" s="3">
        <v>13</v>
      </c>
      <c r="E155" s="3">
        <v>15</v>
      </c>
      <c r="F155" s="3">
        <v>34</v>
      </c>
      <c r="G155" s="3">
        <v>19</v>
      </c>
      <c r="H155" s="3">
        <v>5</v>
      </c>
      <c r="I155" s="3">
        <v>29</v>
      </c>
      <c r="J155" s="3">
        <v>14</v>
      </c>
      <c r="K155" s="3">
        <v>0</v>
      </c>
      <c r="L155" s="3">
        <v>183</v>
      </c>
    </row>
    <row r="156" spans="1:12">
      <c r="A156" s="3" t="s">
        <v>141</v>
      </c>
      <c r="B156" s="3">
        <v>37</v>
      </c>
      <c r="C156" s="3">
        <v>16</v>
      </c>
      <c r="D156" s="3">
        <v>16</v>
      </c>
      <c r="E156" s="3">
        <v>23</v>
      </c>
      <c r="F156" s="3">
        <v>10</v>
      </c>
      <c r="G156" s="3">
        <v>19</v>
      </c>
      <c r="H156" s="3">
        <v>14</v>
      </c>
      <c r="I156" s="3">
        <v>22</v>
      </c>
      <c r="J156" s="3">
        <v>11</v>
      </c>
      <c r="K156" s="3">
        <v>0</v>
      </c>
      <c r="L156" s="3">
        <v>168</v>
      </c>
    </row>
    <row r="157" spans="1:12">
      <c r="A157" s="3" t="s">
        <v>142</v>
      </c>
      <c r="B157" s="3">
        <v>9</v>
      </c>
      <c r="C157" s="3">
        <v>4</v>
      </c>
      <c r="D157" s="3">
        <v>4</v>
      </c>
      <c r="E157" s="3">
        <v>5</v>
      </c>
      <c r="F157" s="3">
        <v>7</v>
      </c>
      <c r="G157" s="3">
        <v>3</v>
      </c>
      <c r="H157" s="3">
        <v>6</v>
      </c>
      <c r="I157" s="3">
        <v>3</v>
      </c>
      <c r="J157" s="3">
        <v>4</v>
      </c>
      <c r="K157" s="3">
        <v>0</v>
      </c>
      <c r="L157" s="3">
        <v>45</v>
      </c>
    </row>
    <row r="158" spans="1:12">
      <c r="A158" s="3" t="s">
        <v>143</v>
      </c>
      <c r="B158" s="3">
        <v>0</v>
      </c>
      <c r="C158" s="3">
        <v>0</v>
      </c>
      <c r="D158" s="3">
        <v>0</v>
      </c>
      <c r="E158" s="3">
        <v>3</v>
      </c>
      <c r="F158" s="3">
        <v>9</v>
      </c>
      <c r="G158" s="3">
        <v>11</v>
      </c>
      <c r="H158" s="3">
        <v>2</v>
      </c>
      <c r="I158" s="3">
        <v>6</v>
      </c>
      <c r="J158" s="3">
        <v>0</v>
      </c>
      <c r="K158" s="3">
        <v>0</v>
      </c>
      <c r="L158" s="3">
        <v>31</v>
      </c>
    </row>
    <row r="159" spans="1:12">
      <c r="A159" s="4" t="s">
        <v>469</v>
      </c>
      <c r="B159" s="4">
        <f t="shared" ref="B159:L159" si="13">SUM(B146:B158)</f>
        <v>168</v>
      </c>
      <c r="C159" s="4">
        <f t="shared" si="13"/>
        <v>126</v>
      </c>
      <c r="D159" s="4">
        <f t="shared" si="13"/>
        <v>124</v>
      </c>
      <c r="E159" s="4">
        <f t="shared" si="13"/>
        <v>116</v>
      </c>
      <c r="F159" s="4">
        <f t="shared" si="13"/>
        <v>119</v>
      </c>
      <c r="G159" s="4">
        <f t="shared" si="13"/>
        <v>102</v>
      </c>
      <c r="H159" s="4">
        <f t="shared" si="13"/>
        <v>83</v>
      </c>
      <c r="I159" s="4">
        <f t="shared" si="13"/>
        <v>88</v>
      </c>
      <c r="J159" s="4">
        <f t="shared" si="13"/>
        <v>53</v>
      </c>
      <c r="K159" s="4">
        <f t="shared" si="13"/>
        <v>16</v>
      </c>
      <c r="L159" s="4">
        <f t="shared" si="13"/>
        <v>995</v>
      </c>
    </row>
    <row r="160" spans="1:12">
      <c r="A160" s="3" t="s">
        <v>144</v>
      </c>
      <c r="B160" s="3">
        <v>0</v>
      </c>
      <c r="C160" s="3">
        <v>0</v>
      </c>
      <c r="D160" s="3">
        <v>0</v>
      </c>
      <c r="E160" s="3">
        <v>15</v>
      </c>
      <c r="F160" s="3">
        <v>0</v>
      </c>
      <c r="G160" s="3">
        <v>2</v>
      </c>
      <c r="H160" s="3">
        <v>1</v>
      </c>
      <c r="I160" s="3">
        <v>5</v>
      </c>
      <c r="J160" s="3">
        <v>0</v>
      </c>
      <c r="K160" s="3">
        <v>0</v>
      </c>
      <c r="L160" s="3">
        <v>23</v>
      </c>
    </row>
    <row r="161" spans="1:12">
      <c r="A161" s="3" t="s">
        <v>145</v>
      </c>
      <c r="B161" s="3">
        <v>22</v>
      </c>
      <c r="C161" s="3">
        <v>6</v>
      </c>
      <c r="D161" s="3">
        <v>23</v>
      </c>
      <c r="E161" s="3">
        <v>10</v>
      </c>
      <c r="F161" s="3">
        <v>9</v>
      </c>
      <c r="G161" s="3">
        <v>2</v>
      </c>
      <c r="H161" s="3">
        <v>4</v>
      </c>
      <c r="I161" s="3">
        <v>10</v>
      </c>
      <c r="J161" s="3">
        <v>0</v>
      </c>
      <c r="K161" s="3">
        <v>0</v>
      </c>
      <c r="L161" s="3">
        <v>86</v>
      </c>
    </row>
    <row r="162" spans="1:12">
      <c r="A162" s="3" t="s">
        <v>146</v>
      </c>
      <c r="B162" s="3">
        <v>22</v>
      </c>
      <c r="C162" s="3">
        <v>13</v>
      </c>
      <c r="D162" s="3">
        <v>7</v>
      </c>
      <c r="E162" s="3">
        <v>10</v>
      </c>
      <c r="F162" s="3">
        <v>18</v>
      </c>
      <c r="G162" s="3">
        <v>7</v>
      </c>
      <c r="H162" s="3">
        <v>2</v>
      </c>
      <c r="I162" s="3">
        <v>10</v>
      </c>
      <c r="J162" s="3">
        <v>5</v>
      </c>
      <c r="K162" s="3">
        <v>4</v>
      </c>
      <c r="L162" s="3">
        <v>98</v>
      </c>
    </row>
    <row r="163" spans="1:12">
      <c r="A163" s="3" t="s">
        <v>147</v>
      </c>
      <c r="B163" s="3">
        <v>1</v>
      </c>
      <c r="C163" s="3">
        <v>6</v>
      </c>
      <c r="D163" s="3">
        <v>1</v>
      </c>
      <c r="E163" s="3">
        <v>3</v>
      </c>
      <c r="F163" s="3">
        <v>7</v>
      </c>
      <c r="G163" s="3">
        <v>3</v>
      </c>
      <c r="H163" s="3">
        <v>9</v>
      </c>
      <c r="I163" s="3">
        <v>4</v>
      </c>
      <c r="J163" s="3">
        <v>1</v>
      </c>
      <c r="K163" s="3">
        <v>0</v>
      </c>
      <c r="L163" s="3">
        <v>35</v>
      </c>
    </row>
    <row r="164" spans="1:12">
      <c r="A164" s="3" t="s">
        <v>148</v>
      </c>
      <c r="B164" s="3">
        <v>6</v>
      </c>
      <c r="C164" s="3">
        <v>4</v>
      </c>
      <c r="D164" s="3">
        <v>8</v>
      </c>
      <c r="E164" s="3">
        <v>5</v>
      </c>
      <c r="F164" s="3">
        <v>1</v>
      </c>
      <c r="G164" s="3">
        <v>7</v>
      </c>
      <c r="H164" s="3">
        <v>9</v>
      </c>
      <c r="I164" s="3">
        <v>2</v>
      </c>
      <c r="J164" s="3">
        <v>0</v>
      </c>
      <c r="K164" s="3">
        <v>0</v>
      </c>
      <c r="L164" s="3">
        <v>42</v>
      </c>
    </row>
    <row r="165" spans="1:12">
      <c r="A165" s="3" t="s">
        <v>149</v>
      </c>
      <c r="B165" s="3">
        <v>2</v>
      </c>
      <c r="C165" s="3">
        <v>0</v>
      </c>
      <c r="D165" s="3">
        <v>2</v>
      </c>
      <c r="E165" s="3">
        <v>6</v>
      </c>
      <c r="F165" s="3">
        <v>4</v>
      </c>
      <c r="G165" s="3">
        <v>3</v>
      </c>
      <c r="H165" s="3">
        <v>0</v>
      </c>
      <c r="I165" s="3">
        <v>0</v>
      </c>
      <c r="J165" s="3">
        <v>0</v>
      </c>
      <c r="K165" s="3">
        <v>0</v>
      </c>
      <c r="L165" s="3">
        <v>17</v>
      </c>
    </row>
    <row r="166" spans="1:12">
      <c r="A166" s="3" t="s">
        <v>150</v>
      </c>
      <c r="B166" s="3">
        <v>11</v>
      </c>
      <c r="C166" s="3">
        <v>2</v>
      </c>
      <c r="D166" s="3">
        <v>4</v>
      </c>
      <c r="E166" s="3">
        <v>6</v>
      </c>
      <c r="F166" s="3">
        <v>8</v>
      </c>
      <c r="G166" s="3">
        <v>2</v>
      </c>
      <c r="H166" s="3">
        <v>3</v>
      </c>
      <c r="I166" s="3">
        <v>4</v>
      </c>
      <c r="J166" s="3">
        <v>2</v>
      </c>
      <c r="K166" s="3">
        <v>0</v>
      </c>
      <c r="L166" s="3">
        <v>42</v>
      </c>
    </row>
    <row r="167" spans="1:12">
      <c r="A167" s="3" t="s">
        <v>151</v>
      </c>
      <c r="B167" s="3">
        <v>9</v>
      </c>
      <c r="C167" s="3">
        <v>7</v>
      </c>
      <c r="D167" s="3">
        <v>7</v>
      </c>
      <c r="E167" s="3">
        <v>4</v>
      </c>
      <c r="F167" s="3">
        <v>7</v>
      </c>
      <c r="G167" s="3">
        <v>3</v>
      </c>
      <c r="H167" s="3">
        <v>4</v>
      </c>
      <c r="I167" s="3">
        <v>4</v>
      </c>
      <c r="J167" s="3">
        <v>0</v>
      </c>
      <c r="K167" s="3">
        <v>1</v>
      </c>
      <c r="L167" s="3">
        <v>46</v>
      </c>
    </row>
    <row r="168" spans="1:12">
      <c r="A168" s="3" t="s">
        <v>152</v>
      </c>
      <c r="B168" s="3">
        <v>0</v>
      </c>
      <c r="C168" s="3">
        <v>0</v>
      </c>
      <c r="D168" s="3">
        <v>3</v>
      </c>
      <c r="E168" s="3">
        <v>6</v>
      </c>
      <c r="F168" s="3">
        <v>3</v>
      </c>
      <c r="G168" s="3">
        <v>1</v>
      </c>
      <c r="H168" s="3">
        <v>1</v>
      </c>
      <c r="I168" s="3">
        <v>0</v>
      </c>
      <c r="J168" s="3">
        <v>0</v>
      </c>
      <c r="K168" s="3">
        <v>0</v>
      </c>
      <c r="L168" s="3">
        <v>14</v>
      </c>
    </row>
    <row r="169" spans="1:12">
      <c r="A169" s="3" t="s">
        <v>153</v>
      </c>
      <c r="B169" s="3">
        <v>1</v>
      </c>
      <c r="C169" s="3">
        <v>4</v>
      </c>
      <c r="D169" s="3">
        <v>0</v>
      </c>
      <c r="E169" s="3">
        <v>1</v>
      </c>
      <c r="F169" s="3">
        <v>2</v>
      </c>
      <c r="G169" s="3">
        <v>2</v>
      </c>
      <c r="H169" s="3">
        <v>4</v>
      </c>
      <c r="I169" s="3">
        <v>3</v>
      </c>
      <c r="J169" s="3">
        <v>0</v>
      </c>
      <c r="K169" s="3">
        <v>0</v>
      </c>
      <c r="L169" s="3">
        <v>17</v>
      </c>
    </row>
    <row r="170" spans="1:12">
      <c r="A170" s="3" t="s">
        <v>154</v>
      </c>
      <c r="B170" s="3">
        <v>3</v>
      </c>
      <c r="C170" s="3">
        <v>0</v>
      </c>
      <c r="D170" s="3">
        <v>3</v>
      </c>
      <c r="E170" s="3">
        <v>5</v>
      </c>
      <c r="F170" s="3">
        <v>1</v>
      </c>
      <c r="G170" s="3">
        <v>6</v>
      </c>
      <c r="H170" s="3">
        <v>3</v>
      </c>
      <c r="I170" s="3">
        <v>0</v>
      </c>
      <c r="J170" s="3">
        <v>0</v>
      </c>
      <c r="K170" s="3">
        <v>3</v>
      </c>
      <c r="L170" s="3">
        <v>24</v>
      </c>
    </row>
    <row r="171" spans="1:12">
      <c r="A171" s="3" t="s">
        <v>155</v>
      </c>
      <c r="B171" s="3">
        <v>0</v>
      </c>
      <c r="C171" s="3">
        <v>0</v>
      </c>
      <c r="D171" s="3">
        <v>0</v>
      </c>
      <c r="E171" s="3">
        <v>1</v>
      </c>
      <c r="F171" s="3">
        <v>3</v>
      </c>
      <c r="G171" s="3">
        <v>9</v>
      </c>
      <c r="H171" s="3">
        <v>1</v>
      </c>
      <c r="I171" s="3">
        <v>6</v>
      </c>
      <c r="J171" s="3">
        <v>2</v>
      </c>
      <c r="K171" s="3">
        <v>1</v>
      </c>
      <c r="L171" s="3">
        <v>23</v>
      </c>
    </row>
    <row r="172" spans="1:12">
      <c r="A172" s="3" t="s">
        <v>156</v>
      </c>
      <c r="B172" s="3">
        <v>1</v>
      </c>
      <c r="C172" s="3">
        <v>2</v>
      </c>
      <c r="D172" s="3">
        <v>0</v>
      </c>
      <c r="E172" s="3">
        <v>1</v>
      </c>
      <c r="F172" s="3">
        <v>3</v>
      </c>
      <c r="G172" s="3">
        <v>3</v>
      </c>
      <c r="H172" s="3">
        <v>2</v>
      </c>
      <c r="I172" s="3">
        <v>4</v>
      </c>
      <c r="J172" s="3">
        <v>2</v>
      </c>
      <c r="K172" s="3">
        <v>4</v>
      </c>
      <c r="L172" s="3">
        <v>22</v>
      </c>
    </row>
    <row r="173" spans="1:12">
      <c r="A173" s="3" t="s">
        <v>157</v>
      </c>
      <c r="B173" s="3">
        <v>3</v>
      </c>
      <c r="C173" s="3">
        <v>2</v>
      </c>
      <c r="D173" s="3">
        <v>1</v>
      </c>
      <c r="E173" s="3">
        <v>6</v>
      </c>
      <c r="F173" s="3">
        <v>1</v>
      </c>
      <c r="G173" s="3">
        <v>3</v>
      </c>
      <c r="H173" s="3">
        <v>3</v>
      </c>
      <c r="I173" s="3">
        <v>0</v>
      </c>
      <c r="J173" s="3">
        <v>0</v>
      </c>
      <c r="K173" s="3">
        <v>0</v>
      </c>
      <c r="L173" s="3">
        <v>19</v>
      </c>
    </row>
    <row r="174" spans="1:12">
      <c r="A174" s="3" t="s">
        <v>158</v>
      </c>
      <c r="B174" s="3">
        <v>2</v>
      </c>
      <c r="C174" s="3">
        <v>0</v>
      </c>
      <c r="D174" s="3">
        <v>0</v>
      </c>
      <c r="E174" s="3">
        <v>7</v>
      </c>
      <c r="F174" s="3">
        <v>2</v>
      </c>
      <c r="G174" s="3">
        <v>0</v>
      </c>
      <c r="H174" s="3">
        <v>1</v>
      </c>
      <c r="I174" s="3">
        <v>3</v>
      </c>
      <c r="J174" s="3">
        <v>0</v>
      </c>
      <c r="K174" s="3">
        <v>1</v>
      </c>
      <c r="L174" s="3">
        <v>16</v>
      </c>
    </row>
    <row r="175" spans="1:12">
      <c r="A175" s="3" t="s">
        <v>159</v>
      </c>
      <c r="B175" s="3">
        <v>5</v>
      </c>
      <c r="C175" s="3">
        <v>8</v>
      </c>
      <c r="D175" s="3">
        <v>8</v>
      </c>
      <c r="E175" s="3">
        <v>10</v>
      </c>
      <c r="F175" s="3">
        <v>5</v>
      </c>
      <c r="G175" s="3">
        <v>7</v>
      </c>
      <c r="H175" s="3">
        <v>13</v>
      </c>
      <c r="I175" s="3">
        <v>2</v>
      </c>
      <c r="J175" s="3">
        <v>0</v>
      </c>
      <c r="K175" s="3">
        <v>0</v>
      </c>
      <c r="L175" s="3">
        <v>58</v>
      </c>
    </row>
    <row r="176" spans="1:12">
      <c r="A176" s="3" t="s">
        <v>160</v>
      </c>
      <c r="B176" s="3">
        <v>2</v>
      </c>
      <c r="C176" s="3">
        <v>3</v>
      </c>
      <c r="D176" s="3">
        <v>0</v>
      </c>
      <c r="E176" s="3">
        <v>5</v>
      </c>
      <c r="F176" s="3">
        <v>2</v>
      </c>
      <c r="G176" s="3">
        <v>3</v>
      </c>
      <c r="H176" s="3">
        <v>0</v>
      </c>
      <c r="I176" s="3">
        <v>0</v>
      </c>
      <c r="J176" s="3">
        <v>0</v>
      </c>
      <c r="K176" s="3">
        <v>0</v>
      </c>
      <c r="L176" s="3">
        <v>15</v>
      </c>
    </row>
    <row r="177" spans="1:12">
      <c r="A177" s="3" t="s">
        <v>161</v>
      </c>
      <c r="B177" s="3">
        <v>5</v>
      </c>
      <c r="C177" s="3">
        <v>2</v>
      </c>
      <c r="D177" s="3">
        <v>2</v>
      </c>
      <c r="E177" s="3">
        <v>4</v>
      </c>
      <c r="F177" s="3">
        <v>3</v>
      </c>
      <c r="G177" s="3">
        <v>0</v>
      </c>
      <c r="H177" s="3">
        <v>4</v>
      </c>
      <c r="I177" s="3">
        <v>0</v>
      </c>
      <c r="J177" s="3">
        <v>0</v>
      </c>
      <c r="K177" s="3">
        <v>0</v>
      </c>
      <c r="L177" s="3">
        <v>20</v>
      </c>
    </row>
    <row r="178" spans="1:12">
      <c r="A178" s="3" t="s">
        <v>162</v>
      </c>
      <c r="B178" s="3">
        <v>3</v>
      </c>
      <c r="C178" s="3">
        <v>1</v>
      </c>
      <c r="D178" s="3">
        <v>1</v>
      </c>
      <c r="E178" s="3">
        <v>4</v>
      </c>
      <c r="F178" s="3">
        <v>2</v>
      </c>
      <c r="G178" s="3">
        <v>2</v>
      </c>
      <c r="H178" s="3">
        <v>1</v>
      </c>
      <c r="I178" s="3">
        <v>0</v>
      </c>
      <c r="J178" s="3">
        <v>0</v>
      </c>
      <c r="K178" s="3">
        <v>0</v>
      </c>
      <c r="L178" s="3">
        <v>14</v>
      </c>
    </row>
    <row r="179" spans="1:12">
      <c r="A179" s="3" t="s">
        <v>163</v>
      </c>
      <c r="B179" s="3">
        <v>1</v>
      </c>
      <c r="C179" s="3">
        <v>1</v>
      </c>
      <c r="D179" s="3">
        <v>2</v>
      </c>
      <c r="E179" s="3">
        <v>1</v>
      </c>
      <c r="F179" s="3">
        <v>2</v>
      </c>
      <c r="G179" s="3">
        <v>6</v>
      </c>
      <c r="H179" s="3">
        <v>1</v>
      </c>
      <c r="I179" s="3">
        <v>1</v>
      </c>
      <c r="J179" s="3">
        <v>1</v>
      </c>
      <c r="K179" s="3">
        <v>0</v>
      </c>
      <c r="L179" s="3">
        <v>16</v>
      </c>
    </row>
    <row r="180" spans="1:12">
      <c r="A180" s="3" t="s">
        <v>164</v>
      </c>
      <c r="B180" s="3">
        <v>0</v>
      </c>
      <c r="C180" s="3">
        <v>0</v>
      </c>
      <c r="D180" s="3">
        <v>2</v>
      </c>
      <c r="E180" s="3">
        <v>5</v>
      </c>
      <c r="F180" s="3">
        <v>2</v>
      </c>
      <c r="G180" s="3">
        <v>1</v>
      </c>
      <c r="H180" s="3">
        <v>0</v>
      </c>
      <c r="I180" s="3">
        <v>1</v>
      </c>
      <c r="J180" s="3">
        <v>0</v>
      </c>
      <c r="K180" s="3">
        <v>0</v>
      </c>
      <c r="L180" s="3">
        <v>11</v>
      </c>
    </row>
    <row r="181" spans="1:12">
      <c r="A181" s="3" t="s">
        <v>165</v>
      </c>
      <c r="B181" s="3">
        <v>12</v>
      </c>
      <c r="C181" s="3">
        <v>13</v>
      </c>
      <c r="D181" s="3">
        <v>5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30</v>
      </c>
    </row>
    <row r="182" spans="1:12">
      <c r="A182" s="3" t="s">
        <v>166</v>
      </c>
      <c r="B182" s="3">
        <v>3</v>
      </c>
      <c r="C182" s="3">
        <v>2</v>
      </c>
      <c r="D182" s="3">
        <v>3</v>
      </c>
      <c r="E182" s="3">
        <v>5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14</v>
      </c>
    </row>
    <row r="183" spans="1:12">
      <c r="A183" s="3" t="s">
        <v>167</v>
      </c>
      <c r="B183" s="3">
        <v>2</v>
      </c>
      <c r="C183" s="3">
        <v>0</v>
      </c>
      <c r="D183" s="3">
        <v>5</v>
      </c>
      <c r="E183" s="3">
        <v>5</v>
      </c>
      <c r="F183" s="3">
        <v>13</v>
      </c>
      <c r="G183" s="3">
        <v>3</v>
      </c>
      <c r="H183" s="3">
        <v>8</v>
      </c>
      <c r="I183" s="3">
        <v>6</v>
      </c>
      <c r="J183" s="3">
        <v>0</v>
      </c>
      <c r="K183" s="3">
        <v>0</v>
      </c>
      <c r="L183" s="3">
        <v>42</v>
      </c>
    </row>
    <row r="184" spans="1:12">
      <c r="A184" s="3" t="s">
        <v>168</v>
      </c>
      <c r="B184" s="3">
        <v>4</v>
      </c>
      <c r="C184" s="3">
        <v>3</v>
      </c>
      <c r="D184" s="3">
        <v>1</v>
      </c>
      <c r="E184" s="3">
        <v>2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10</v>
      </c>
    </row>
    <row r="185" spans="1:12">
      <c r="A185" s="3" t="s">
        <v>169</v>
      </c>
      <c r="B185" s="3">
        <v>6</v>
      </c>
      <c r="C185" s="3">
        <v>0</v>
      </c>
      <c r="D185" s="3">
        <v>4</v>
      </c>
      <c r="E185" s="3">
        <v>1</v>
      </c>
      <c r="F185" s="3">
        <v>0</v>
      </c>
      <c r="G185" s="3">
        <v>5</v>
      </c>
      <c r="H185" s="3">
        <v>2</v>
      </c>
      <c r="I185" s="3">
        <v>2</v>
      </c>
      <c r="J185" s="3">
        <v>0</v>
      </c>
      <c r="K185" s="3">
        <v>0</v>
      </c>
      <c r="L185" s="3">
        <v>20</v>
      </c>
    </row>
    <row r="186" spans="1:12">
      <c r="A186" s="7" t="s">
        <v>423</v>
      </c>
      <c r="B186" s="3">
        <v>5</v>
      </c>
      <c r="C186" s="3">
        <v>3</v>
      </c>
      <c r="D186" s="3">
        <v>1</v>
      </c>
      <c r="E186" s="3">
        <v>0</v>
      </c>
      <c r="F186" s="3">
        <v>3</v>
      </c>
      <c r="G186" s="3">
        <v>4</v>
      </c>
      <c r="H186" s="3">
        <v>0</v>
      </c>
      <c r="I186" s="3">
        <v>0</v>
      </c>
      <c r="J186" s="3">
        <v>0</v>
      </c>
      <c r="K186" s="3">
        <v>0</v>
      </c>
      <c r="L186" s="3">
        <v>16</v>
      </c>
    </row>
    <row r="187" spans="1:12">
      <c r="A187" s="7" t="s">
        <v>424</v>
      </c>
      <c r="B187" s="3">
        <v>4</v>
      </c>
      <c r="C187" s="3">
        <v>5</v>
      </c>
      <c r="D187" s="3">
        <v>0</v>
      </c>
      <c r="E187" s="3">
        <v>2</v>
      </c>
      <c r="F187" s="3">
        <v>1</v>
      </c>
      <c r="G187" s="3">
        <v>3</v>
      </c>
      <c r="H187" s="3">
        <v>0</v>
      </c>
      <c r="I187" s="3">
        <v>3</v>
      </c>
      <c r="J187" s="3">
        <v>0</v>
      </c>
      <c r="K187" s="3">
        <v>0</v>
      </c>
      <c r="L187" s="3">
        <v>18</v>
      </c>
    </row>
    <row r="188" spans="1:12">
      <c r="A188" s="7" t="s">
        <v>425</v>
      </c>
      <c r="B188" s="3">
        <v>0</v>
      </c>
      <c r="C188" s="3">
        <v>0</v>
      </c>
      <c r="D188" s="3">
        <v>1</v>
      </c>
      <c r="E188" s="3">
        <v>0</v>
      </c>
      <c r="F188" s="3">
        <v>3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4</v>
      </c>
    </row>
    <row r="189" spans="1:12">
      <c r="A189" s="3" t="s">
        <v>170</v>
      </c>
      <c r="B189" s="3">
        <v>1</v>
      </c>
      <c r="C189" s="3">
        <v>0</v>
      </c>
      <c r="D189" s="3">
        <v>2</v>
      </c>
      <c r="E189" s="3">
        <v>0</v>
      </c>
      <c r="F189" s="3">
        <v>2</v>
      </c>
      <c r="G189" s="3">
        <v>1</v>
      </c>
      <c r="H189" s="3">
        <v>0</v>
      </c>
      <c r="I189" s="3">
        <v>1</v>
      </c>
      <c r="J189" s="3">
        <v>0</v>
      </c>
      <c r="K189" s="3">
        <v>0</v>
      </c>
      <c r="L189" s="3">
        <v>7</v>
      </c>
    </row>
    <row r="190" spans="1:12">
      <c r="A190" s="3" t="s">
        <v>171</v>
      </c>
      <c r="B190" s="3">
        <v>3</v>
      </c>
      <c r="C190" s="3">
        <v>4</v>
      </c>
      <c r="D190" s="3">
        <v>6</v>
      </c>
      <c r="E190" s="3">
        <v>5</v>
      </c>
      <c r="F190" s="3">
        <v>5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23</v>
      </c>
    </row>
    <row r="191" spans="1:12">
      <c r="A191" s="4" t="s">
        <v>470</v>
      </c>
      <c r="B191" s="4">
        <f t="shared" ref="B191:L191" si="14">SUM(B160:B190)</f>
        <v>139</v>
      </c>
      <c r="C191" s="4">
        <f t="shared" si="14"/>
        <v>91</v>
      </c>
      <c r="D191" s="4">
        <f t="shared" si="14"/>
        <v>102</v>
      </c>
      <c r="E191" s="4">
        <f t="shared" si="14"/>
        <v>135</v>
      </c>
      <c r="F191" s="4">
        <f t="shared" si="14"/>
        <v>113</v>
      </c>
      <c r="G191" s="4">
        <f t="shared" si="14"/>
        <v>88</v>
      </c>
      <c r="H191" s="4">
        <f t="shared" si="14"/>
        <v>76</v>
      </c>
      <c r="I191" s="4">
        <f t="shared" si="14"/>
        <v>71</v>
      </c>
      <c r="J191" s="4">
        <f t="shared" si="14"/>
        <v>13</v>
      </c>
      <c r="K191" s="4">
        <f t="shared" si="14"/>
        <v>14</v>
      </c>
      <c r="L191" s="4">
        <f t="shared" si="14"/>
        <v>842</v>
      </c>
    </row>
    <row r="192" spans="1:12">
      <c r="A192" s="3" t="s">
        <v>172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2</v>
      </c>
      <c r="H192" s="3">
        <v>6</v>
      </c>
      <c r="I192" s="3">
        <v>9</v>
      </c>
      <c r="J192" s="3">
        <v>4</v>
      </c>
      <c r="K192" s="3">
        <v>3</v>
      </c>
      <c r="L192" s="3">
        <v>24</v>
      </c>
    </row>
    <row r="193" spans="1:12">
      <c r="A193" s="3" t="s">
        <v>173</v>
      </c>
      <c r="B193" s="3">
        <v>0</v>
      </c>
      <c r="C193" s="3">
        <v>0</v>
      </c>
      <c r="D193" s="3">
        <v>0</v>
      </c>
      <c r="E193" s="3">
        <v>1</v>
      </c>
      <c r="F193" s="3">
        <v>0</v>
      </c>
      <c r="G193" s="3">
        <v>0</v>
      </c>
      <c r="H193" s="3">
        <v>2</v>
      </c>
      <c r="I193" s="3">
        <v>0</v>
      </c>
      <c r="J193" s="3">
        <v>1</v>
      </c>
      <c r="K193" s="3">
        <v>2</v>
      </c>
      <c r="L193" s="3">
        <v>6</v>
      </c>
    </row>
    <row r="194" spans="1:12">
      <c r="A194" s="3" t="s">
        <v>174</v>
      </c>
      <c r="B194" s="3">
        <v>0</v>
      </c>
      <c r="C194" s="3">
        <v>0</v>
      </c>
      <c r="D194" s="3">
        <v>0</v>
      </c>
      <c r="E194" s="3">
        <v>6</v>
      </c>
      <c r="F194" s="3">
        <v>0</v>
      </c>
      <c r="G194" s="3">
        <v>4</v>
      </c>
      <c r="H194" s="3">
        <v>7</v>
      </c>
      <c r="I194" s="3">
        <v>11</v>
      </c>
      <c r="J194" s="3">
        <v>6</v>
      </c>
      <c r="K194" s="3">
        <v>2</v>
      </c>
      <c r="L194" s="3">
        <v>36</v>
      </c>
    </row>
    <row r="195" spans="1:12">
      <c r="A195" s="3" t="s">
        <v>175</v>
      </c>
      <c r="B195" s="3">
        <v>0</v>
      </c>
      <c r="C195" s="3">
        <v>5</v>
      </c>
      <c r="D195" s="3">
        <v>2</v>
      </c>
      <c r="E195" s="3">
        <v>5</v>
      </c>
      <c r="F195" s="3">
        <v>3</v>
      </c>
      <c r="G195" s="3">
        <v>5</v>
      </c>
      <c r="H195" s="3">
        <v>2</v>
      </c>
      <c r="I195" s="3">
        <v>0</v>
      </c>
      <c r="J195" s="3">
        <v>3</v>
      </c>
      <c r="K195" s="3">
        <v>0</v>
      </c>
      <c r="L195" s="3">
        <v>25</v>
      </c>
    </row>
    <row r="196" spans="1:12">
      <c r="A196" s="3" t="s">
        <v>176</v>
      </c>
      <c r="B196" s="3">
        <v>0</v>
      </c>
      <c r="C196" s="3">
        <v>6</v>
      </c>
      <c r="D196" s="3">
        <v>3</v>
      </c>
      <c r="E196" s="3">
        <v>2</v>
      </c>
      <c r="F196" s="3">
        <v>3</v>
      </c>
      <c r="G196" s="3">
        <v>3</v>
      </c>
      <c r="H196" s="3">
        <v>3</v>
      </c>
      <c r="I196" s="3">
        <v>0</v>
      </c>
      <c r="J196" s="3">
        <v>0</v>
      </c>
      <c r="K196" s="3">
        <v>0</v>
      </c>
      <c r="L196" s="3">
        <v>20</v>
      </c>
    </row>
    <row r="197" spans="1:12">
      <c r="A197" s="3" t="s">
        <v>177</v>
      </c>
      <c r="B197" s="3">
        <v>5</v>
      </c>
      <c r="C197" s="3">
        <v>13</v>
      </c>
      <c r="D197" s="3">
        <v>7</v>
      </c>
      <c r="E197" s="3">
        <v>3</v>
      </c>
      <c r="F197" s="3">
        <v>5</v>
      </c>
      <c r="G197" s="3">
        <v>5</v>
      </c>
      <c r="H197" s="3">
        <v>1</v>
      </c>
      <c r="I197" s="3">
        <v>3</v>
      </c>
      <c r="J197" s="3">
        <v>1</v>
      </c>
      <c r="K197" s="3">
        <v>0</v>
      </c>
      <c r="L197" s="3">
        <v>43</v>
      </c>
    </row>
    <row r="198" spans="1:12">
      <c r="A198" s="3" t="s">
        <v>178</v>
      </c>
      <c r="B198" s="3">
        <v>0</v>
      </c>
      <c r="C198" s="3">
        <v>0</v>
      </c>
      <c r="D198" s="3">
        <v>0</v>
      </c>
      <c r="E198" s="3">
        <v>3</v>
      </c>
      <c r="F198" s="3">
        <v>1</v>
      </c>
      <c r="G198" s="3">
        <v>2</v>
      </c>
      <c r="H198" s="3">
        <v>1</v>
      </c>
      <c r="I198" s="3">
        <v>1</v>
      </c>
      <c r="J198" s="3">
        <v>0</v>
      </c>
      <c r="K198" s="3">
        <v>0</v>
      </c>
      <c r="L198" s="3">
        <v>8</v>
      </c>
    </row>
    <row r="199" spans="1:12">
      <c r="A199" s="3" t="s">
        <v>179</v>
      </c>
      <c r="B199" s="3">
        <v>0</v>
      </c>
      <c r="C199" s="3">
        <v>0</v>
      </c>
      <c r="D199" s="3">
        <v>0</v>
      </c>
      <c r="E199" s="3">
        <v>0</v>
      </c>
      <c r="F199" s="3">
        <v>1</v>
      </c>
      <c r="G199" s="3">
        <v>1</v>
      </c>
      <c r="H199" s="3">
        <v>0</v>
      </c>
      <c r="I199" s="3">
        <v>2</v>
      </c>
      <c r="J199" s="3">
        <v>0</v>
      </c>
      <c r="K199" s="3">
        <v>0</v>
      </c>
      <c r="L199" s="3">
        <v>4</v>
      </c>
    </row>
    <row r="200" spans="1:12">
      <c r="A200" s="3" t="s">
        <v>180</v>
      </c>
      <c r="B200" s="3">
        <v>0</v>
      </c>
      <c r="C200" s="3">
        <v>0</v>
      </c>
      <c r="D200" s="3">
        <v>4</v>
      </c>
      <c r="E200" s="3">
        <v>0</v>
      </c>
      <c r="F200" s="3">
        <v>0</v>
      </c>
      <c r="G200" s="3">
        <v>0</v>
      </c>
      <c r="H200" s="3">
        <v>0</v>
      </c>
      <c r="I200" s="3">
        <v>1</v>
      </c>
      <c r="J200" s="3">
        <v>0</v>
      </c>
      <c r="K200" s="3">
        <v>0</v>
      </c>
      <c r="L200" s="3">
        <v>5</v>
      </c>
    </row>
    <row r="201" spans="1:12">
      <c r="A201" s="7" t="s">
        <v>447</v>
      </c>
      <c r="B201" s="3">
        <v>7</v>
      </c>
      <c r="C201" s="3">
        <v>4</v>
      </c>
      <c r="D201" s="3">
        <v>0</v>
      </c>
      <c r="E201" s="3">
        <v>3</v>
      </c>
      <c r="F201" s="3">
        <v>3</v>
      </c>
      <c r="G201" s="3">
        <v>2</v>
      </c>
      <c r="H201" s="3">
        <v>2</v>
      </c>
      <c r="I201" s="3">
        <v>0</v>
      </c>
      <c r="J201" s="3">
        <v>0</v>
      </c>
      <c r="K201" s="3">
        <v>0</v>
      </c>
      <c r="L201" s="3">
        <v>21</v>
      </c>
    </row>
    <row r="202" spans="1:12">
      <c r="A202" s="7" t="s">
        <v>448</v>
      </c>
      <c r="B202" s="3">
        <v>0</v>
      </c>
      <c r="C202" s="3">
        <v>0</v>
      </c>
      <c r="D202" s="3">
        <v>0</v>
      </c>
      <c r="E202" s="3">
        <v>0</v>
      </c>
      <c r="F202" s="3">
        <v>1</v>
      </c>
      <c r="G202" s="3">
        <v>7</v>
      </c>
      <c r="H202" s="3">
        <v>5</v>
      </c>
      <c r="I202" s="3">
        <v>0</v>
      </c>
      <c r="J202" s="3">
        <v>0</v>
      </c>
      <c r="K202" s="3">
        <v>0</v>
      </c>
      <c r="L202" s="3">
        <v>13</v>
      </c>
    </row>
    <row r="203" spans="1:12">
      <c r="A203" s="3" t="s">
        <v>181</v>
      </c>
      <c r="B203" s="3">
        <v>4</v>
      </c>
      <c r="C203" s="3">
        <v>6</v>
      </c>
      <c r="D203" s="3">
        <v>1</v>
      </c>
      <c r="E203" s="3">
        <v>5</v>
      </c>
      <c r="F203" s="3">
        <v>2</v>
      </c>
      <c r="G203" s="3">
        <v>3</v>
      </c>
      <c r="H203" s="3">
        <v>0</v>
      </c>
      <c r="I203" s="3">
        <v>0</v>
      </c>
      <c r="J203" s="3">
        <v>0</v>
      </c>
      <c r="K203" s="3">
        <v>0</v>
      </c>
      <c r="L203" s="3">
        <v>21</v>
      </c>
    </row>
    <row r="204" spans="1:12">
      <c r="A204" s="3" t="s">
        <v>182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4</v>
      </c>
      <c r="H204" s="3">
        <v>0</v>
      </c>
      <c r="I204" s="3">
        <v>0</v>
      </c>
      <c r="J204" s="3">
        <v>0</v>
      </c>
      <c r="K204" s="3">
        <v>0</v>
      </c>
      <c r="L204" s="3">
        <v>4</v>
      </c>
    </row>
    <row r="205" spans="1:12">
      <c r="A205" s="4" t="s">
        <v>471</v>
      </c>
      <c r="B205" s="4">
        <f t="shared" ref="B205:L205" si="15">SUM(B192:B204)</f>
        <v>16</v>
      </c>
      <c r="C205" s="4">
        <f t="shared" si="15"/>
        <v>34</v>
      </c>
      <c r="D205" s="4">
        <f t="shared" si="15"/>
        <v>17</v>
      </c>
      <c r="E205" s="4">
        <f t="shared" si="15"/>
        <v>28</v>
      </c>
      <c r="F205" s="4">
        <f t="shared" si="15"/>
        <v>19</v>
      </c>
      <c r="G205" s="4">
        <f t="shared" si="15"/>
        <v>38</v>
      </c>
      <c r="H205" s="4">
        <f t="shared" si="15"/>
        <v>29</v>
      </c>
      <c r="I205" s="4">
        <f t="shared" si="15"/>
        <v>27</v>
      </c>
      <c r="J205" s="4">
        <f t="shared" si="15"/>
        <v>15</v>
      </c>
      <c r="K205" s="4">
        <f t="shared" si="15"/>
        <v>7</v>
      </c>
      <c r="L205" s="4">
        <f t="shared" si="15"/>
        <v>230</v>
      </c>
    </row>
    <row r="206" spans="1:12">
      <c r="A206" s="3" t="s">
        <v>183</v>
      </c>
      <c r="B206" s="3">
        <v>0</v>
      </c>
      <c r="C206" s="3">
        <v>0</v>
      </c>
      <c r="D206" s="3">
        <v>0</v>
      </c>
      <c r="E206" s="3">
        <v>7</v>
      </c>
      <c r="F206" s="3">
        <v>2</v>
      </c>
      <c r="G206" s="3">
        <v>8</v>
      </c>
      <c r="H206" s="3">
        <v>12</v>
      </c>
      <c r="I206" s="3">
        <v>6</v>
      </c>
      <c r="J206" s="3">
        <v>0</v>
      </c>
      <c r="K206" s="3">
        <v>0</v>
      </c>
      <c r="L206" s="3">
        <v>35</v>
      </c>
    </row>
    <row r="207" spans="1:12">
      <c r="A207" s="3" t="s">
        <v>184</v>
      </c>
      <c r="B207" s="3">
        <v>12</v>
      </c>
      <c r="C207" s="3">
        <v>19</v>
      </c>
      <c r="D207" s="3">
        <v>16</v>
      </c>
      <c r="E207" s="3">
        <v>23</v>
      </c>
      <c r="F207" s="3">
        <v>29</v>
      </c>
      <c r="G207" s="3">
        <v>13</v>
      </c>
      <c r="H207" s="3">
        <v>12</v>
      </c>
      <c r="I207" s="3">
        <v>7</v>
      </c>
      <c r="J207" s="3">
        <v>12</v>
      </c>
      <c r="K207" s="3">
        <v>11</v>
      </c>
      <c r="L207" s="3">
        <v>154</v>
      </c>
    </row>
    <row r="208" spans="1:12">
      <c r="A208" s="3" t="s">
        <v>185</v>
      </c>
      <c r="B208" s="3">
        <v>0</v>
      </c>
      <c r="C208" s="3">
        <v>3</v>
      </c>
      <c r="D208" s="3">
        <v>5</v>
      </c>
      <c r="E208" s="3">
        <v>12</v>
      </c>
      <c r="F208" s="3">
        <v>3</v>
      </c>
      <c r="G208" s="3">
        <v>15</v>
      </c>
      <c r="H208" s="3">
        <v>5</v>
      </c>
      <c r="I208" s="3">
        <v>5</v>
      </c>
      <c r="J208" s="3">
        <v>0</v>
      </c>
      <c r="K208" s="3">
        <v>0</v>
      </c>
      <c r="L208" s="3">
        <v>48</v>
      </c>
    </row>
    <row r="209" spans="1:12">
      <c r="A209" s="3" t="s">
        <v>186</v>
      </c>
      <c r="B209" s="3">
        <v>20</v>
      </c>
      <c r="C209" s="3">
        <v>15</v>
      </c>
      <c r="D209" s="3">
        <v>12</v>
      </c>
      <c r="E209" s="3">
        <v>6</v>
      </c>
      <c r="F209" s="3">
        <v>3</v>
      </c>
      <c r="G209" s="3">
        <v>18</v>
      </c>
      <c r="H209" s="3">
        <v>7</v>
      </c>
      <c r="I209" s="3">
        <v>16</v>
      </c>
      <c r="J209" s="3">
        <v>8</v>
      </c>
      <c r="K209" s="3">
        <v>1</v>
      </c>
      <c r="L209" s="3">
        <v>106</v>
      </c>
    </row>
    <row r="210" spans="1:12">
      <c r="A210" s="3" t="s">
        <v>187</v>
      </c>
      <c r="B210" s="3">
        <v>4</v>
      </c>
      <c r="C210" s="3">
        <v>0</v>
      </c>
      <c r="D210" s="3">
        <v>5</v>
      </c>
      <c r="E210" s="3">
        <v>10</v>
      </c>
      <c r="F210" s="3">
        <v>37</v>
      </c>
      <c r="G210" s="3">
        <v>18</v>
      </c>
      <c r="H210" s="3">
        <v>11</v>
      </c>
      <c r="I210" s="3">
        <v>34</v>
      </c>
      <c r="J210" s="3">
        <v>13</v>
      </c>
      <c r="K210" s="3">
        <v>0</v>
      </c>
      <c r="L210" s="3">
        <v>132</v>
      </c>
    </row>
    <row r="211" spans="1:12">
      <c r="A211" s="3" t="s">
        <v>188</v>
      </c>
      <c r="B211" s="3">
        <v>7</v>
      </c>
      <c r="C211" s="3">
        <v>13</v>
      </c>
      <c r="D211" s="3">
        <v>11</v>
      </c>
      <c r="E211" s="3">
        <v>16</v>
      </c>
      <c r="F211" s="3">
        <v>10</v>
      </c>
      <c r="G211" s="3">
        <v>13</v>
      </c>
      <c r="H211" s="3">
        <v>9</v>
      </c>
      <c r="I211" s="3">
        <v>14</v>
      </c>
      <c r="J211" s="3">
        <v>14</v>
      </c>
      <c r="K211" s="3">
        <v>3</v>
      </c>
      <c r="L211" s="3">
        <v>110</v>
      </c>
    </row>
    <row r="212" spans="1:12">
      <c r="A212" s="3" t="s">
        <v>189</v>
      </c>
      <c r="B212" s="3">
        <v>0</v>
      </c>
      <c r="C212" s="3">
        <v>0</v>
      </c>
      <c r="D212" s="3">
        <v>0</v>
      </c>
      <c r="E212" s="3">
        <v>1</v>
      </c>
      <c r="F212" s="3">
        <v>3</v>
      </c>
      <c r="G212" s="3">
        <v>9</v>
      </c>
      <c r="H212" s="3">
        <v>10</v>
      </c>
      <c r="I212" s="3">
        <v>1</v>
      </c>
      <c r="J212" s="3">
        <v>6</v>
      </c>
      <c r="K212" s="3">
        <v>0</v>
      </c>
      <c r="L212" s="3">
        <v>30</v>
      </c>
    </row>
    <row r="213" spans="1:12">
      <c r="A213" s="3" t="s">
        <v>190</v>
      </c>
      <c r="B213" s="3">
        <v>3</v>
      </c>
      <c r="C213" s="3">
        <v>4</v>
      </c>
      <c r="D213" s="3">
        <v>6</v>
      </c>
      <c r="E213" s="3">
        <v>11</v>
      </c>
      <c r="F213" s="3">
        <v>2</v>
      </c>
      <c r="G213" s="3">
        <v>3</v>
      </c>
      <c r="H213" s="3">
        <v>2</v>
      </c>
      <c r="I213" s="3">
        <v>2</v>
      </c>
      <c r="J213" s="3">
        <v>0</v>
      </c>
      <c r="K213" s="3">
        <v>0</v>
      </c>
      <c r="L213" s="3">
        <v>33</v>
      </c>
    </row>
    <row r="214" spans="1:12">
      <c r="A214" s="3" t="s">
        <v>191</v>
      </c>
      <c r="B214" s="3">
        <v>1</v>
      </c>
      <c r="C214" s="3">
        <v>0</v>
      </c>
      <c r="D214" s="3">
        <v>2</v>
      </c>
      <c r="E214" s="3">
        <v>1</v>
      </c>
      <c r="F214" s="3">
        <v>3</v>
      </c>
      <c r="G214" s="3">
        <v>0</v>
      </c>
      <c r="H214" s="3">
        <v>6</v>
      </c>
      <c r="I214" s="3">
        <v>0</v>
      </c>
      <c r="J214" s="3">
        <v>2</v>
      </c>
      <c r="K214" s="3">
        <v>0</v>
      </c>
      <c r="L214" s="3">
        <v>15</v>
      </c>
    </row>
    <row r="215" spans="1:12">
      <c r="A215" s="3" t="s">
        <v>192</v>
      </c>
      <c r="B215" s="3">
        <v>2</v>
      </c>
      <c r="C215" s="3">
        <v>4</v>
      </c>
      <c r="D215" s="3">
        <v>2</v>
      </c>
      <c r="E215" s="3">
        <v>4</v>
      </c>
      <c r="F215" s="3">
        <v>3</v>
      </c>
      <c r="G215" s="3">
        <v>3</v>
      </c>
      <c r="H215" s="3">
        <v>2</v>
      </c>
      <c r="I215" s="3">
        <v>3</v>
      </c>
      <c r="J215" s="3">
        <v>3</v>
      </c>
      <c r="K215" s="3">
        <v>8</v>
      </c>
      <c r="L215" s="3">
        <v>34</v>
      </c>
    </row>
    <row r="216" spans="1:12">
      <c r="A216" s="3" t="s">
        <v>193</v>
      </c>
      <c r="B216" s="3">
        <v>6</v>
      </c>
      <c r="C216" s="3">
        <v>3</v>
      </c>
      <c r="D216" s="3">
        <v>3</v>
      </c>
      <c r="E216" s="3">
        <v>8</v>
      </c>
      <c r="F216" s="3">
        <v>3</v>
      </c>
      <c r="G216" s="3">
        <v>6</v>
      </c>
      <c r="H216" s="3">
        <v>1</v>
      </c>
      <c r="I216" s="3">
        <v>6</v>
      </c>
      <c r="J216" s="3">
        <v>7</v>
      </c>
      <c r="K216" s="3">
        <v>0</v>
      </c>
      <c r="L216" s="3">
        <v>43</v>
      </c>
    </row>
    <row r="217" spans="1:12">
      <c r="A217" s="3" t="s">
        <v>194</v>
      </c>
      <c r="B217" s="3">
        <v>6</v>
      </c>
      <c r="C217" s="3">
        <v>6</v>
      </c>
      <c r="D217" s="3">
        <v>5</v>
      </c>
      <c r="E217" s="3">
        <v>7</v>
      </c>
      <c r="F217" s="3">
        <v>3</v>
      </c>
      <c r="G217" s="3">
        <v>7</v>
      </c>
      <c r="H217" s="3">
        <v>4</v>
      </c>
      <c r="I217" s="3">
        <v>3</v>
      </c>
      <c r="J217" s="3">
        <v>4</v>
      </c>
      <c r="K217" s="3">
        <v>3</v>
      </c>
      <c r="L217" s="3">
        <v>48</v>
      </c>
    </row>
    <row r="218" spans="1:12">
      <c r="A218" s="3" t="s">
        <v>195</v>
      </c>
      <c r="B218" s="3">
        <v>0</v>
      </c>
      <c r="C218" s="3">
        <v>0</v>
      </c>
      <c r="D218" s="3">
        <v>0</v>
      </c>
      <c r="E218" s="3">
        <v>8</v>
      </c>
      <c r="F218" s="3">
        <v>3</v>
      </c>
      <c r="G218" s="3">
        <v>6</v>
      </c>
      <c r="H218" s="3">
        <v>1</v>
      </c>
      <c r="I218" s="3">
        <v>9</v>
      </c>
      <c r="J218" s="3">
        <v>4</v>
      </c>
      <c r="K218" s="3">
        <v>1</v>
      </c>
      <c r="L218" s="3">
        <v>32</v>
      </c>
    </row>
    <row r="219" spans="1:12">
      <c r="A219" s="3" t="s">
        <v>196</v>
      </c>
      <c r="B219" s="3">
        <v>8</v>
      </c>
      <c r="C219" s="3">
        <v>3</v>
      </c>
      <c r="D219" s="3">
        <v>4</v>
      </c>
      <c r="E219" s="3">
        <v>1</v>
      </c>
      <c r="F219" s="3">
        <v>7</v>
      </c>
      <c r="G219" s="3">
        <v>5</v>
      </c>
      <c r="H219" s="3">
        <v>2</v>
      </c>
      <c r="I219" s="3">
        <v>3</v>
      </c>
      <c r="J219" s="3">
        <v>9</v>
      </c>
      <c r="K219" s="3">
        <v>0</v>
      </c>
      <c r="L219" s="3">
        <v>42</v>
      </c>
    </row>
    <row r="220" spans="1:12">
      <c r="A220" s="3" t="s">
        <v>197</v>
      </c>
      <c r="B220" s="3">
        <v>7</v>
      </c>
      <c r="C220" s="3">
        <v>5</v>
      </c>
      <c r="D220" s="3">
        <v>5</v>
      </c>
      <c r="E220" s="3">
        <v>3</v>
      </c>
      <c r="F220" s="3">
        <v>0</v>
      </c>
      <c r="G220" s="3">
        <v>7</v>
      </c>
      <c r="H220" s="3">
        <v>9</v>
      </c>
      <c r="I220" s="3">
        <v>0</v>
      </c>
      <c r="J220" s="3">
        <v>2</v>
      </c>
      <c r="K220" s="3">
        <v>0</v>
      </c>
      <c r="L220" s="3">
        <v>38</v>
      </c>
    </row>
    <row r="221" spans="1:12">
      <c r="A221" s="3" t="s">
        <v>198</v>
      </c>
      <c r="B221" s="3">
        <v>0</v>
      </c>
      <c r="C221" s="3">
        <v>4</v>
      </c>
      <c r="D221" s="3">
        <v>3</v>
      </c>
      <c r="E221" s="3">
        <v>3</v>
      </c>
      <c r="F221" s="3">
        <v>4</v>
      </c>
      <c r="G221" s="3">
        <v>2</v>
      </c>
      <c r="H221" s="3">
        <v>2</v>
      </c>
      <c r="I221" s="3">
        <v>1</v>
      </c>
      <c r="J221" s="3">
        <v>0</v>
      </c>
      <c r="K221" s="3">
        <v>0</v>
      </c>
      <c r="L221" s="3">
        <v>19</v>
      </c>
    </row>
    <row r="222" spans="1:12">
      <c r="A222" s="3" t="s">
        <v>199</v>
      </c>
      <c r="B222" s="3">
        <v>1</v>
      </c>
      <c r="C222" s="3">
        <v>12</v>
      </c>
      <c r="D222" s="3">
        <v>6</v>
      </c>
      <c r="E222" s="3">
        <v>0</v>
      </c>
      <c r="F222" s="3">
        <v>1</v>
      </c>
      <c r="G222" s="3">
        <v>3</v>
      </c>
      <c r="H222" s="3">
        <v>4</v>
      </c>
      <c r="I222" s="3">
        <v>0</v>
      </c>
      <c r="J222" s="3">
        <v>0</v>
      </c>
      <c r="K222" s="3">
        <v>0</v>
      </c>
      <c r="L222" s="3">
        <v>27</v>
      </c>
    </row>
    <row r="223" spans="1:12">
      <c r="A223" s="3" t="s">
        <v>200</v>
      </c>
      <c r="B223" s="3">
        <v>0</v>
      </c>
      <c r="C223" s="3">
        <v>0</v>
      </c>
      <c r="D223" s="3">
        <v>0</v>
      </c>
      <c r="E223" s="3">
        <v>11</v>
      </c>
      <c r="F223" s="3">
        <v>7</v>
      </c>
      <c r="G223" s="3">
        <v>13</v>
      </c>
      <c r="H223" s="3">
        <v>3</v>
      </c>
      <c r="I223" s="3">
        <v>10</v>
      </c>
      <c r="J223" s="3">
        <v>4</v>
      </c>
      <c r="K223" s="3">
        <v>7</v>
      </c>
      <c r="L223" s="3">
        <v>55</v>
      </c>
    </row>
    <row r="224" spans="1:12">
      <c r="A224" s="3" t="s">
        <v>201</v>
      </c>
      <c r="B224" s="3">
        <v>2</v>
      </c>
      <c r="C224" s="3">
        <v>1</v>
      </c>
      <c r="D224" s="3">
        <v>2</v>
      </c>
      <c r="E224" s="3">
        <v>3</v>
      </c>
      <c r="F224" s="3">
        <v>4</v>
      </c>
      <c r="G224" s="3">
        <v>5</v>
      </c>
      <c r="H224" s="3">
        <v>3</v>
      </c>
      <c r="I224" s="3">
        <v>5</v>
      </c>
      <c r="J224" s="3">
        <v>1</v>
      </c>
      <c r="K224" s="3">
        <v>0</v>
      </c>
      <c r="L224" s="3">
        <v>26</v>
      </c>
    </row>
    <row r="225" spans="1:12">
      <c r="A225" s="3" t="s">
        <v>202</v>
      </c>
      <c r="B225" s="3">
        <v>10</v>
      </c>
      <c r="C225" s="3">
        <v>16</v>
      </c>
      <c r="D225" s="3">
        <v>17</v>
      </c>
      <c r="E225" s="3">
        <v>6</v>
      </c>
      <c r="F225" s="3">
        <v>11</v>
      </c>
      <c r="G225" s="3">
        <v>8</v>
      </c>
      <c r="H225" s="3">
        <v>9</v>
      </c>
      <c r="I225" s="3">
        <v>0</v>
      </c>
      <c r="J225" s="3">
        <v>2</v>
      </c>
      <c r="K225" s="3">
        <v>14</v>
      </c>
      <c r="L225" s="3">
        <v>93</v>
      </c>
    </row>
    <row r="226" spans="1:12">
      <c r="A226" s="3" t="s">
        <v>203</v>
      </c>
      <c r="B226" s="3">
        <v>0</v>
      </c>
      <c r="C226" s="3">
        <v>12</v>
      </c>
      <c r="D226" s="3">
        <v>2</v>
      </c>
      <c r="E226" s="3">
        <v>0</v>
      </c>
      <c r="F226" s="3">
        <v>4</v>
      </c>
      <c r="G226" s="3">
        <v>5</v>
      </c>
      <c r="H226" s="3">
        <v>5</v>
      </c>
      <c r="I226" s="3">
        <v>10</v>
      </c>
      <c r="J226" s="3">
        <v>0</v>
      </c>
      <c r="K226" s="3">
        <v>0</v>
      </c>
      <c r="L226" s="3">
        <v>38</v>
      </c>
    </row>
    <row r="227" spans="1:12">
      <c r="A227" s="3" t="s">
        <v>204</v>
      </c>
      <c r="B227" s="3">
        <v>7</v>
      </c>
      <c r="C227" s="3">
        <v>3</v>
      </c>
      <c r="D227" s="3">
        <v>0</v>
      </c>
      <c r="E227" s="3">
        <v>2</v>
      </c>
      <c r="F227" s="3">
        <v>4</v>
      </c>
      <c r="G227" s="3">
        <v>3</v>
      </c>
      <c r="H227" s="3">
        <v>6</v>
      </c>
      <c r="I227" s="3">
        <v>1</v>
      </c>
      <c r="J227" s="3">
        <v>0</v>
      </c>
      <c r="K227" s="3">
        <v>0</v>
      </c>
      <c r="L227" s="3">
        <v>26</v>
      </c>
    </row>
    <row r="228" spans="1:12">
      <c r="A228" s="3" t="s">
        <v>205</v>
      </c>
      <c r="B228" s="3">
        <v>1</v>
      </c>
      <c r="C228" s="3">
        <v>3</v>
      </c>
      <c r="D228" s="3">
        <v>2</v>
      </c>
      <c r="E228" s="3">
        <v>4</v>
      </c>
      <c r="F228" s="3">
        <v>2</v>
      </c>
      <c r="G228" s="3">
        <v>3</v>
      </c>
      <c r="H228" s="3">
        <v>3</v>
      </c>
      <c r="I228" s="3">
        <v>4</v>
      </c>
      <c r="J228" s="3">
        <v>0</v>
      </c>
      <c r="K228" s="3">
        <v>0</v>
      </c>
      <c r="L228" s="3">
        <v>22</v>
      </c>
    </row>
    <row r="229" spans="1:12">
      <c r="A229" s="3" t="s">
        <v>206</v>
      </c>
      <c r="B229" s="3">
        <v>1</v>
      </c>
      <c r="C229" s="3">
        <v>2</v>
      </c>
      <c r="D229" s="3">
        <v>4</v>
      </c>
      <c r="E229" s="3">
        <v>0</v>
      </c>
      <c r="F229" s="3">
        <v>4</v>
      </c>
      <c r="G229" s="3">
        <v>5</v>
      </c>
      <c r="H229" s="3">
        <v>2</v>
      </c>
      <c r="I229" s="3">
        <v>0</v>
      </c>
      <c r="J229" s="3">
        <v>0</v>
      </c>
      <c r="K229" s="3">
        <v>0</v>
      </c>
      <c r="L229" s="3">
        <v>18</v>
      </c>
    </row>
    <row r="230" spans="1:12">
      <c r="A230" s="3" t="s">
        <v>207</v>
      </c>
      <c r="B230" s="3">
        <v>7</v>
      </c>
      <c r="C230" s="3">
        <v>8</v>
      </c>
      <c r="D230" s="3">
        <v>5</v>
      </c>
      <c r="E230" s="3">
        <v>8</v>
      </c>
      <c r="F230" s="3">
        <v>2</v>
      </c>
      <c r="G230" s="3">
        <v>8</v>
      </c>
      <c r="H230" s="3">
        <v>7</v>
      </c>
      <c r="I230" s="3">
        <v>5</v>
      </c>
      <c r="J230" s="3">
        <v>0</v>
      </c>
      <c r="K230" s="3">
        <v>0</v>
      </c>
      <c r="L230" s="3">
        <v>50</v>
      </c>
    </row>
    <row r="231" spans="1:12">
      <c r="A231" s="7" t="s">
        <v>432</v>
      </c>
      <c r="B231" s="3">
        <v>2</v>
      </c>
      <c r="C231" s="3">
        <v>6</v>
      </c>
      <c r="D231" s="3">
        <v>0</v>
      </c>
      <c r="E231" s="3">
        <v>5</v>
      </c>
      <c r="F231" s="3">
        <v>2</v>
      </c>
      <c r="G231" s="3">
        <v>4</v>
      </c>
      <c r="H231" s="3">
        <v>2</v>
      </c>
      <c r="I231" s="3">
        <v>6</v>
      </c>
      <c r="J231" s="3">
        <v>0</v>
      </c>
      <c r="K231" s="3">
        <v>0</v>
      </c>
      <c r="L231" s="3">
        <v>27</v>
      </c>
    </row>
    <row r="232" spans="1:12">
      <c r="A232" s="7" t="s">
        <v>443</v>
      </c>
      <c r="B232" s="3">
        <v>0</v>
      </c>
      <c r="C232" s="3">
        <v>4</v>
      </c>
      <c r="D232" s="3">
        <v>0</v>
      </c>
      <c r="E232" s="3">
        <v>2</v>
      </c>
      <c r="F232" s="3">
        <v>3</v>
      </c>
      <c r="G232" s="3">
        <v>0</v>
      </c>
      <c r="H232" s="3">
        <v>6</v>
      </c>
      <c r="I232" s="3">
        <v>0</v>
      </c>
      <c r="J232" s="3">
        <v>0</v>
      </c>
      <c r="K232" s="3">
        <v>0</v>
      </c>
      <c r="L232" s="3">
        <v>15</v>
      </c>
    </row>
    <row r="233" spans="1:12">
      <c r="A233" s="7" t="s">
        <v>451</v>
      </c>
      <c r="B233" s="3">
        <v>3</v>
      </c>
      <c r="C233" s="3">
        <v>0</v>
      </c>
      <c r="D233" s="3">
        <v>4</v>
      </c>
      <c r="E233" s="3">
        <v>3</v>
      </c>
      <c r="F233" s="3">
        <v>0</v>
      </c>
      <c r="G233" s="3">
        <v>2</v>
      </c>
      <c r="H233" s="3">
        <v>0</v>
      </c>
      <c r="I233" s="3">
        <v>3</v>
      </c>
      <c r="J233" s="3">
        <v>0</v>
      </c>
      <c r="K233" s="3">
        <v>0</v>
      </c>
      <c r="L233" s="3">
        <v>15</v>
      </c>
    </row>
    <row r="234" spans="1:12">
      <c r="A234" s="7" t="s">
        <v>453</v>
      </c>
      <c r="B234" s="3">
        <v>1</v>
      </c>
      <c r="C234" s="3">
        <v>2</v>
      </c>
      <c r="D234" s="3">
        <v>2</v>
      </c>
      <c r="E234" s="3">
        <v>3</v>
      </c>
      <c r="F234" s="3">
        <v>3</v>
      </c>
      <c r="G234" s="3">
        <v>2</v>
      </c>
      <c r="H234" s="3">
        <v>0</v>
      </c>
      <c r="I234" s="3">
        <v>0</v>
      </c>
      <c r="J234" s="3">
        <v>0</v>
      </c>
      <c r="K234" s="3">
        <v>0</v>
      </c>
      <c r="L234" s="3">
        <v>13</v>
      </c>
    </row>
    <row r="235" spans="1:12">
      <c r="A235" s="7" t="s">
        <v>455</v>
      </c>
      <c r="B235" s="3">
        <v>12</v>
      </c>
      <c r="C235" s="3">
        <v>5</v>
      </c>
      <c r="D235" s="3">
        <v>7</v>
      </c>
      <c r="E235" s="3">
        <v>4</v>
      </c>
      <c r="F235" s="3">
        <v>7</v>
      </c>
      <c r="G235" s="3">
        <v>10</v>
      </c>
      <c r="H235" s="3">
        <v>6</v>
      </c>
      <c r="I235" s="3">
        <v>4</v>
      </c>
      <c r="J235" s="3">
        <v>0</v>
      </c>
      <c r="K235" s="3">
        <v>0</v>
      </c>
      <c r="L235" s="3">
        <v>55</v>
      </c>
    </row>
    <row r="236" spans="1:12">
      <c r="A236" s="3" t="s">
        <v>208</v>
      </c>
      <c r="B236" s="3">
        <v>0</v>
      </c>
      <c r="C236" s="3">
        <v>0</v>
      </c>
      <c r="D236" s="3">
        <v>0</v>
      </c>
      <c r="E236" s="3">
        <v>1</v>
      </c>
      <c r="F236" s="3">
        <v>1</v>
      </c>
      <c r="G236" s="3">
        <v>4</v>
      </c>
      <c r="H236" s="3">
        <v>3</v>
      </c>
      <c r="I236" s="3">
        <v>3</v>
      </c>
      <c r="J236" s="3">
        <v>0</v>
      </c>
      <c r="K236" s="3">
        <v>0</v>
      </c>
      <c r="L236" s="3">
        <v>12</v>
      </c>
    </row>
    <row r="237" spans="1:12">
      <c r="A237" s="3" t="s">
        <v>209</v>
      </c>
      <c r="B237" s="3">
        <v>0</v>
      </c>
      <c r="C237" s="3">
        <v>0</v>
      </c>
      <c r="D237" s="3">
        <v>2</v>
      </c>
      <c r="E237" s="3">
        <v>3</v>
      </c>
      <c r="F237" s="3">
        <v>5</v>
      </c>
      <c r="G237" s="3">
        <v>1</v>
      </c>
      <c r="H237" s="3">
        <v>4</v>
      </c>
      <c r="I237" s="3">
        <v>4</v>
      </c>
      <c r="J237" s="3">
        <v>0</v>
      </c>
      <c r="K237" s="3">
        <v>0</v>
      </c>
      <c r="L237" s="3">
        <v>19</v>
      </c>
    </row>
    <row r="238" spans="1:12">
      <c r="A238" s="4" t="s">
        <v>472</v>
      </c>
      <c r="B238" s="4">
        <f t="shared" ref="B238:L238" si="16">SUM(B206:B237)</f>
        <v>123</v>
      </c>
      <c r="C238" s="4">
        <f t="shared" si="16"/>
        <v>153</v>
      </c>
      <c r="D238" s="4">
        <f t="shared" si="16"/>
        <v>132</v>
      </c>
      <c r="E238" s="4">
        <f t="shared" si="16"/>
        <v>176</v>
      </c>
      <c r="F238" s="4">
        <f t="shared" si="16"/>
        <v>175</v>
      </c>
      <c r="G238" s="4">
        <f t="shared" si="16"/>
        <v>209</v>
      </c>
      <c r="H238" s="4">
        <f t="shared" si="16"/>
        <v>158</v>
      </c>
      <c r="I238" s="4">
        <f t="shared" si="16"/>
        <v>165</v>
      </c>
      <c r="J238" s="4">
        <f t="shared" si="16"/>
        <v>91</v>
      </c>
      <c r="K238" s="4">
        <f t="shared" si="16"/>
        <v>48</v>
      </c>
      <c r="L238" s="4">
        <f t="shared" si="16"/>
        <v>1430</v>
      </c>
    </row>
    <row r="239" spans="1:12">
      <c r="A239" s="3" t="s">
        <v>210</v>
      </c>
      <c r="B239" s="3">
        <v>5</v>
      </c>
      <c r="C239" s="3">
        <v>0</v>
      </c>
      <c r="D239" s="3">
        <v>1</v>
      </c>
      <c r="E239" s="3">
        <v>5</v>
      </c>
      <c r="F239" s="3">
        <v>3</v>
      </c>
      <c r="G239" s="3">
        <v>3</v>
      </c>
      <c r="H239" s="3">
        <v>1</v>
      </c>
      <c r="I239" s="3">
        <v>1</v>
      </c>
      <c r="J239" s="3">
        <v>2</v>
      </c>
      <c r="K239" s="3">
        <v>0</v>
      </c>
      <c r="L239" s="3">
        <v>21</v>
      </c>
    </row>
    <row r="240" spans="1:12">
      <c r="A240" s="3" t="s">
        <v>211</v>
      </c>
      <c r="B240" s="3">
        <v>22</v>
      </c>
      <c r="C240" s="3">
        <v>12</v>
      </c>
      <c r="D240" s="3">
        <v>11</v>
      </c>
      <c r="E240" s="3">
        <v>6</v>
      </c>
      <c r="F240" s="3">
        <v>28</v>
      </c>
      <c r="G240" s="3">
        <v>25</v>
      </c>
      <c r="H240" s="3">
        <v>21</v>
      </c>
      <c r="I240" s="3">
        <v>12</v>
      </c>
      <c r="J240" s="3">
        <v>0</v>
      </c>
      <c r="K240" s="3">
        <v>5</v>
      </c>
      <c r="L240" s="3">
        <v>142</v>
      </c>
    </row>
    <row r="241" spans="1:12">
      <c r="A241" s="3" t="s">
        <v>212</v>
      </c>
      <c r="B241" s="3">
        <v>0</v>
      </c>
      <c r="C241" s="3">
        <v>2</v>
      </c>
      <c r="D241" s="3">
        <v>4</v>
      </c>
      <c r="E241" s="3">
        <v>4</v>
      </c>
      <c r="F241" s="3">
        <v>4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14</v>
      </c>
    </row>
    <row r="242" spans="1:12">
      <c r="A242" s="3" t="s">
        <v>213</v>
      </c>
      <c r="B242" s="3">
        <v>5</v>
      </c>
      <c r="C242" s="3">
        <v>2</v>
      </c>
      <c r="D242" s="3">
        <v>3</v>
      </c>
      <c r="E242" s="3">
        <v>2</v>
      </c>
      <c r="F242" s="3">
        <v>8</v>
      </c>
      <c r="G242" s="3">
        <v>6</v>
      </c>
      <c r="H242" s="3">
        <v>1</v>
      </c>
      <c r="I242" s="3">
        <v>0</v>
      </c>
      <c r="J242" s="3">
        <v>0</v>
      </c>
      <c r="K242" s="3">
        <v>0</v>
      </c>
      <c r="L242" s="3">
        <v>27</v>
      </c>
    </row>
    <row r="243" spans="1:12">
      <c r="A243" s="3" t="s">
        <v>214</v>
      </c>
      <c r="B243" s="3">
        <v>0</v>
      </c>
      <c r="C243" s="3">
        <v>1</v>
      </c>
      <c r="D243" s="3">
        <v>4</v>
      </c>
      <c r="E243" s="3">
        <v>9</v>
      </c>
      <c r="F243" s="3">
        <v>1</v>
      </c>
      <c r="G243" s="3">
        <v>12</v>
      </c>
      <c r="H243" s="3">
        <v>4</v>
      </c>
      <c r="I243" s="3">
        <v>3</v>
      </c>
      <c r="J243" s="3">
        <v>1</v>
      </c>
      <c r="K243" s="3">
        <v>0</v>
      </c>
      <c r="L243" s="3">
        <v>35</v>
      </c>
    </row>
    <row r="244" spans="1:12">
      <c r="A244" s="3" t="s">
        <v>215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11</v>
      </c>
      <c r="H244" s="3">
        <v>13</v>
      </c>
      <c r="I244" s="3">
        <v>10</v>
      </c>
      <c r="J244" s="3">
        <v>0</v>
      </c>
      <c r="K244" s="3">
        <v>0</v>
      </c>
      <c r="L244" s="3">
        <v>34</v>
      </c>
    </row>
    <row r="245" spans="1:12">
      <c r="A245" s="3" t="s">
        <v>216</v>
      </c>
      <c r="B245" s="3">
        <v>0</v>
      </c>
      <c r="C245" s="3">
        <v>0</v>
      </c>
      <c r="D245" s="3">
        <v>0</v>
      </c>
      <c r="E245" s="3">
        <v>8</v>
      </c>
      <c r="F245" s="3">
        <v>6</v>
      </c>
      <c r="G245" s="3">
        <v>2</v>
      </c>
      <c r="H245" s="3">
        <v>3</v>
      </c>
      <c r="I245" s="3">
        <v>6</v>
      </c>
      <c r="J245" s="3">
        <v>0</v>
      </c>
      <c r="K245" s="3">
        <v>0</v>
      </c>
      <c r="L245" s="3">
        <v>25</v>
      </c>
    </row>
    <row r="246" spans="1:12">
      <c r="A246" s="3" t="s">
        <v>217</v>
      </c>
      <c r="B246" s="3">
        <v>0</v>
      </c>
      <c r="C246" s="3">
        <v>0</v>
      </c>
      <c r="D246" s="3">
        <v>0</v>
      </c>
      <c r="E246" s="3">
        <v>10</v>
      </c>
      <c r="F246" s="3">
        <v>6</v>
      </c>
      <c r="G246" s="3">
        <v>3</v>
      </c>
      <c r="H246" s="3">
        <v>2</v>
      </c>
      <c r="I246" s="3">
        <v>5</v>
      </c>
      <c r="J246" s="3">
        <v>9</v>
      </c>
      <c r="K246" s="3">
        <v>0</v>
      </c>
      <c r="L246" s="3">
        <v>35</v>
      </c>
    </row>
    <row r="247" spans="1:12">
      <c r="A247" s="3" t="s">
        <v>218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>
        <v>11</v>
      </c>
      <c r="H247" s="3">
        <v>7</v>
      </c>
      <c r="I247" s="3">
        <v>8</v>
      </c>
      <c r="J247" s="3">
        <v>0</v>
      </c>
      <c r="K247" s="3">
        <v>0</v>
      </c>
      <c r="L247" s="3">
        <v>26</v>
      </c>
    </row>
    <row r="248" spans="1:12">
      <c r="A248" s="3" t="s">
        <v>219</v>
      </c>
      <c r="B248" s="3">
        <v>4</v>
      </c>
      <c r="C248" s="3">
        <v>11</v>
      </c>
      <c r="D248" s="3">
        <v>7</v>
      </c>
      <c r="E248" s="3">
        <v>0</v>
      </c>
      <c r="F248" s="3">
        <v>4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26</v>
      </c>
    </row>
    <row r="249" spans="1:12">
      <c r="A249" s="3" t="s">
        <v>220</v>
      </c>
      <c r="B249" s="3">
        <v>0</v>
      </c>
      <c r="C249" s="3">
        <v>0</v>
      </c>
      <c r="D249" s="3">
        <v>0</v>
      </c>
      <c r="E249" s="3">
        <v>4</v>
      </c>
      <c r="F249" s="3">
        <v>3</v>
      </c>
      <c r="G249" s="3">
        <v>8</v>
      </c>
      <c r="H249" s="3">
        <v>4</v>
      </c>
      <c r="I249" s="3">
        <v>0</v>
      </c>
      <c r="J249" s="3">
        <v>0</v>
      </c>
      <c r="K249" s="3">
        <v>0</v>
      </c>
      <c r="L249" s="3">
        <v>19</v>
      </c>
    </row>
    <row r="250" spans="1:12">
      <c r="A250" s="7" t="s">
        <v>422</v>
      </c>
      <c r="B250" s="3">
        <v>0</v>
      </c>
      <c r="C250" s="3">
        <v>0</v>
      </c>
      <c r="D250" s="3">
        <v>0</v>
      </c>
      <c r="E250" s="3">
        <v>1</v>
      </c>
      <c r="F250" s="3">
        <v>0</v>
      </c>
      <c r="G250" s="3">
        <v>3</v>
      </c>
      <c r="H250" s="3">
        <v>5</v>
      </c>
      <c r="I250" s="3">
        <v>0</v>
      </c>
      <c r="J250" s="3">
        <v>0</v>
      </c>
      <c r="K250" s="3">
        <v>0</v>
      </c>
      <c r="L250" s="3">
        <v>9</v>
      </c>
    </row>
    <row r="251" spans="1:12">
      <c r="A251" s="3" t="s">
        <v>221</v>
      </c>
      <c r="B251" s="3">
        <v>7</v>
      </c>
      <c r="C251" s="3">
        <v>1</v>
      </c>
      <c r="D251" s="3">
        <v>4</v>
      </c>
      <c r="E251" s="3">
        <v>2</v>
      </c>
      <c r="F251" s="3">
        <v>1</v>
      </c>
      <c r="G251" s="3">
        <v>2</v>
      </c>
      <c r="H251" s="3">
        <v>1</v>
      </c>
      <c r="I251" s="3">
        <v>2</v>
      </c>
      <c r="J251" s="3">
        <v>0</v>
      </c>
      <c r="K251" s="3">
        <v>0</v>
      </c>
      <c r="L251" s="3">
        <v>20</v>
      </c>
    </row>
    <row r="252" spans="1:12">
      <c r="A252" s="4" t="s">
        <v>473</v>
      </c>
      <c r="B252" s="4">
        <f t="shared" ref="B252:L252" si="17">SUM(B239:B251)</f>
        <v>43</v>
      </c>
      <c r="C252" s="4">
        <f t="shared" si="17"/>
        <v>29</v>
      </c>
      <c r="D252" s="4">
        <f t="shared" si="17"/>
        <v>34</v>
      </c>
      <c r="E252" s="4">
        <f t="shared" si="17"/>
        <v>51</v>
      </c>
      <c r="F252" s="4">
        <f t="shared" si="17"/>
        <v>64</v>
      </c>
      <c r="G252" s="4">
        <f t="shared" si="17"/>
        <v>86</v>
      </c>
      <c r="H252" s="4">
        <f t="shared" si="17"/>
        <v>62</v>
      </c>
      <c r="I252" s="4">
        <f t="shared" si="17"/>
        <v>47</v>
      </c>
      <c r="J252" s="4">
        <f t="shared" si="17"/>
        <v>12</v>
      </c>
      <c r="K252" s="4">
        <f t="shared" si="17"/>
        <v>5</v>
      </c>
      <c r="L252" s="4">
        <f t="shared" si="17"/>
        <v>433</v>
      </c>
    </row>
    <row r="253" spans="1:12">
      <c r="A253" s="3" t="s">
        <v>222</v>
      </c>
      <c r="B253" s="3">
        <v>8</v>
      </c>
      <c r="C253" s="3">
        <v>7</v>
      </c>
      <c r="D253" s="3">
        <v>7</v>
      </c>
      <c r="E253" s="3">
        <v>6</v>
      </c>
      <c r="F253" s="3">
        <v>2</v>
      </c>
      <c r="G253" s="3">
        <v>3</v>
      </c>
      <c r="H253" s="3">
        <v>8</v>
      </c>
      <c r="I253" s="3">
        <v>16</v>
      </c>
      <c r="J253" s="3">
        <v>0</v>
      </c>
      <c r="K253" s="3">
        <v>5</v>
      </c>
      <c r="L253" s="3">
        <v>62</v>
      </c>
    </row>
    <row r="254" spans="1:12">
      <c r="A254" s="3" t="s">
        <v>224</v>
      </c>
      <c r="B254" s="3">
        <v>8</v>
      </c>
      <c r="C254" s="3">
        <v>5</v>
      </c>
      <c r="D254" s="3">
        <v>8</v>
      </c>
      <c r="E254" s="3">
        <v>4</v>
      </c>
      <c r="F254" s="3">
        <v>1</v>
      </c>
      <c r="G254" s="3">
        <v>10</v>
      </c>
      <c r="H254" s="3">
        <v>18</v>
      </c>
      <c r="I254" s="3">
        <v>3</v>
      </c>
      <c r="J254" s="3">
        <v>4</v>
      </c>
      <c r="K254" s="3">
        <v>8</v>
      </c>
      <c r="L254" s="3">
        <v>69</v>
      </c>
    </row>
    <row r="255" spans="1:12">
      <c r="A255" s="4" t="s">
        <v>474</v>
      </c>
      <c r="B255" s="4">
        <f t="shared" ref="B255:L255" si="18">SUM(B253:B254)</f>
        <v>16</v>
      </c>
      <c r="C255" s="4">
        <f t="shared" si="18"/>
        <v>12</v>
      </c>
      <c r="D255" s="4">
        <f t="shared" si="18"/>
        <v>15</v>
      </c>
      <c r="E255" s="4">
        <f t="shared" si="18"/>
        <v>10</v>
      </c>
      <c r="F255" s="4">
        <f t="shared" si="18"/>
        <v>3</v>
      </c>
      <c r="G255" s="4">
        <f t="shared" si="18"/>
        <v>13</v>
      </c>
      <c r="H255" s="4">
        <f t="shared" si="18"/>
        <v>26</v>
      </c>
      <c r="I255" s="4">
        <f t="shared" si="18"/>
        <v>19</v>
      </c>
      <c r="J255" s="4">
        <f t="shared" si="18"/>
        <v>4</v>
      </c>
      <c r="K255" s="4">
        <f t="shared" si="18"/>
        <v>13</v>
      </c>
      <c r="L255" s="4">
        <f t="shared" si="18"/>
        <v>131</v>
      </c>
    </row>
    <row r="256" spans="1:12">
      <c r="A256" s="6" t="s">
        <v>223</v>
      </c>
      <c r="B256" s="3">
        <v>0</v>
      </c>
      <c r="C256" s="3">
        <v>0</v>
      </c>
      <c r="D256" s="3">
        <v>6</v>
      </c>
      <c r="E256" s="3">
        <v>7</v>
      </c>
      <c r="F256" s="3">
        <v>14</v>
      </c>
      <c r="G256" s="3">
        <v>6</v>
      </c>
      <c r="H256" s="3">
        <v>5</v>
      </c>
      <c r="I256" s="3">
        <v>7</v>
      </c>
      <c r="J256" s="3">
        <v>0</v>
      </c>
      <c r="K256" s="3">
        <v>0</v>
      </c>
      <c r="L256" s="3">
        <v>45</v>
      </c>
    </row>
    <row r="257" spans="1:12">
      <c r="A257" s="4" t="s">
        <v>477</v>
      </c>
      <c r="B257" s="4">
        <f t="shared" ref="B257:L257" si="19">SUM(B256)</f>
        <v>0</v>
      </c>
      <c r="C257" s="4">
        <f t="shared" si="19"/>
        <v>0</v>
      </c>
      <c r="D257" s="4">
        <f t="shared" si="19"/>
        <v>6</v>
      </c>
      <c r="E257" s="4">
        <f t="shared" si="19"/>
        <v>7</v>
      </c>
      <c r="F257" s="4">
        <f t="shared" si="19"/>
        <v>14</v>
      </c>
      <c r="G257" s="4">
        <f t="shared" si="19"/>
        <v>6</v>
      </c>
      <c r="H257" s="4">
        <f t="shared" si="19"/>
        <v>5</v>
      </c>
      <c r="I257" s="4">
        <f t="shared" si="19"/>
        <v>7</v>
      </c>
      <c r="J257" s="4">
        <f t="shared" si="19"/>
        <v>0</v>
      </c>
      <c r="K257" s="4">
        <f t="shared" si="19"/>
        <v>0</v>
      </c>
      <c r="L257" s="4">
        <f t="shared" si="19"/>
        <v>45</v>
      </c>
    </row>
    <row r="258" spans="1:12">
      <c r="A258" s="3" t="s">
        <v>225</v>
      </c>
      <c r="B258" s="3">
        <v>10</v>
      </c>
      <c r="C258" s="3">
        <v>6</v>
      </c>
      <c r="D258" s="3">
        <v>8</v>
      </c>
      <c r="E258" s="3">
        <v>5</v>
      </c>
      <c r="F258" s="3">
        <v>3</v>
      </c>
      <c r="G258" s="3">
        <v>5</v>
      </c>
      <c r="H258" s="3">
        <v>3</v>
      </c>
      <c r="I258" s="3">
        <v>4</v>
      </c>
      <c r="J258" s="3">
        <v>3</v>
      </c>
      <c r="K258" s="3">
        <v>5</v>
      </c>
      <c r="L258" s="3">
        <v>52</v>
      </c>
    </row>
    <row r="259" spans="1:12">
      <c r="A259" s="3" t="s">
        <v>226</v>
      </c>
      <c r="B259" s="3">
        <v>6</v>
      </c>
      <c r="C259" s="3">
        <v>1</v>
      </c>
      <c r="D259" s="3">
        <v>3</v>
      </c>
      <c r="E259" s="3">
        <v>7</v>
      </c>
      <c r="F259" s="3">
        <v>4</v>
      </c>
      <c r="G259" s="3">
        <v>2</v>
      </c>
      <c r="H259" s="3">
        <v>2</v>
      </c>
      <c r="I259" s="3">
        <v>2</v>
      </c>
      <c r="J259" s="3">
        <v>0</v>
      </c>
      <c r="K259" s="3">
        <v>0</v>
      </c>
      <c r="L259" s="3">
        <v>27</v>
      </c>
    </row>
    <row r="260" spans="1:12">
      <c r="A260" s="3" t="s">
        <v>227</v>
      </c>
      <c r="B260" s="3">
        <v>0</v>
      </c>
      <c r="C260" s="3">
        <v>2</v>
      </c>
      <c r="D260" s="3">
        <v>2</v>
      </c>
      <c r="E260" s="3">
        <v>10</v>
      </c>
      <c r="F260" s="3">
        <v>2</v>
      </c>
      <c r="G260" s="3">
        <v>5</v>
      </c>
      <c r="H260" s="3">
        <v>2</v>
      </c>
      <c r="I260" s="3">
        <v>2</v>
      </c>
      <c r="J260" s="3">
        <v>0</v>
      </c>
      <c r="K260" s="3">
        <v>0</v>
      </c>
      <c r="L260" s="3">
        <v>25</v>
      </c>
    </row>
    <row r="261" spans="1:12">
      <c r="A261" s="3" t="s">
        <v>228</v>
      </c>
      <c r="B261" s="3">
        <v>1</v>
      </c>
      <c r="C261" s="3">
        <v>3</v>
      </c>
      <c r="D261" s="3">
        <v>1</v>
      </c>
      <c r="E261" s="3">
        <v>0</v>
      </c>
      <c r="F261" s="3">
        <v>1</v>
      </c>
      <c r="G261" s="3">
        <v>2</v>
      </c>
      <c r="H261" s="3">
        <v>2</v>
      </c>
      <c r="I261" s="3">
        <v>0</v>
      </c>
      <c r="J261" s="3">
        <v>0</v>
      </c>
      <c r="K261" s="3">
        <v>0</v>
      </c>
      <c r="L261" s="3">
        <v>10</v>
      </c>
    </row>
    <row r="262" spans="1:12">
      <c r="A262" s="3" t="s">
        <v>229</v>
      </c>
      <c r="B262" s="3">
        <v>2</v>
      </c>
      <c r="C262" s="3">
        <v>2</v>
      </c>
      <c r="D262" s="3">
        <v>1</v>
      </c>
      <c r="E262" s="3">
        <v>3</v>
      </c>
      <c r="F262" s="3">
        <v>1</v>
      </c>
      <c r="G262" s="3">
        <v>5</v>
      </c>
      <c r="H262" s="3">
        <v>5</v>
      </c>
      <c r="I262" s="3">
        <v>3</v>
      </c>
      <c r="J262" s="3">
        <v>2</v>
      </c>
      <c r="K262" s="3">
        <v>0</v>
      </c>
      <c r="L262" s="3">
        <v>24</v>
      </c>
    </row>
    <row r="263" spans="1:12">
      <c r="A263" s="3" t="s">
        <v>230</v>
      </c>
      <c r="B263" s="3">
        <v>1</v>
      </c>
      <c r="C263" s="3">
        <v>1</v>
      </c>
      <c r="D263" s="3">
        <v>1</v>
      </c>
      <c r="E263" s="3">
        <v>1</v>
      </c>
      <c r="F263" s="3">
        <v>1</v>
      </c>
      <c r="G263" s="3">
        <v>1</v>
      </c>
      <c r="H263" s="3">
        <v>2</v>
      </c>
      <c r="I263" s="3">
        <v>1</v>
      </c>
      <c r="J263" s="3">
        <v>0</v>
      </c>
      <c r="K263" s="3">
        <v>0</v>
      </c>
      <c r="L263" s="3">
        <v>9</v>
      </c>
    </row>
    <row r="264" spans="1:12">
      <c r="A264" s="3" t="s">
        <v>231</v>
      </c>
      <c r="B264" s="3">
        <v>1</v>
      </c>
      <c r="C264" s="3">
        <v>3</v>
      </c>
      <c r="D264" s="3">
        <v>3</v>
      </c>
      <c r="E264" s="3">
        <v>1</v>
      </c>
      <c r="F264" s="3">
        <v>6</v>
      </c>
      <c r="G264" s="3">
        <v>2</v>
      </c>
      <c r="H264" s="3">
        <v>3</v>
      </c>
      <c r="I264" s="3">
        <v>2</v>
      </c>
      <c r="J264" s="3">
        <v>2</v>
      </c>
      <c r="K264" s="3">
        <v>0</v>
      </c>
      <c r="L264" s="3">
        <v>23</v>
      </c>
    </row>
    <row r="265" spans="1:12">
      <c r="A265" s="3" t="s">
        <v>232</v>
      </c>
      <c r="B265" s="3">
        <v>4</v>
      </c>
      <c r="C265" s="3">
        <v>6</v>
      </c>
      <c r="D265" s="3">
        <v>0</v>
      </c>
      <c r="E265" s="3">
        <v>6</v>
      </c>
      <c r="F265" s="3">
        <v>5</v>
      </c>
      <c r="G265" s="3">
        <v>2</v>
      </c>
      <c r="H265" s="3">
        <v>2</v>
      </c>
      <c r="I265" s="3">
        <v>1</v>
      </c>
      <c r="J265" s="3">
        <v>2</v>
      </c>
      <c r="K265" s="3">
        <v>0</v>
      </c>
      <c r="L265" s="3">
        <v>28</v>
      </c>
    </row>
    <row r="266" spans="1:12">
      <c r="A266" s="3" t="s">
        <v>233</v>
      </c>
      <c r="B266" s="3">
        <v>13</v>
      </c>
      <c r="C266" s="3">
        <v>9</v>
      </c>
      <c r="D266" s="3">
        <v>14</v>
      </c>
      <c r="E266" s="3">
        <v>7</v>
      </c>
      <c r="F266" s="3">
        <v>5</v>
      </c>
      <c r="G266" s="3">
        <v>5</v>
      </c>
      <c r="H266" s="3">
        <v>1</v>
      </c>
      <c r="I266" s="3">
        <v>6</v>
      </c>
      <c r="J266" s="3">
        <v>1</v>
      </c>
      <c r="K266" s="3">
        <v>1</v>
      </c>
      <c r="L266" s="3">
        <v>62</v>
      </c>
    </row>
    <row r="267" spans="1:12">
      <c r="A267" s="3" t="s">
        <v>234</v>
      </c>
      <c r="B267" s="3">
        <v>1</v>
      </c>
      <c r="C267" s="3">
        <v>4</v>
      </c>
      <c r="D267" s="3">
        <v>0</v>
      </c>
      <c r="E267" s="3">
        <v>2</v>
      </c>
      <c r="F267" s="3">
        <v>0</v>
      </c>
      <c r="G267" s="3">
        <v>2</v>
      </c>
      <c r="H267" s="3">
        <v>0</v>
      </c>
      <c r="I267" s="3">
        <v>2</v>
      </c>
      <c r="J267" s="3">
        <v>0</v>
      </c>
      <c r="K267" s="3">
        <v>2</v>
      </c>
      <c r="L267" s="3">
        <v>13</v>
      </c>
    </row>
    <row r="268" spans="1:12">
      <c r="A268" s="3" t="s">
        <v>235</v>
      </c>
      <c r="B268" s="3">
        <v>0</v>
      </c>
      <c r="C268" s="3">
        <v>0</v>
      </c>
      <c r="D268" s="3">
        <v>0</v>
      </c>
      <c r="E268" s="3">
        <v>0</v>
      </c>
      <c r="F268" s="3">
        <v>0</v>
      </c>
      <c r="G268" s="3">
        <v>7</v>
      </c>
      <c r="H268" s="3">
        <v>4</v>
      </c>
      <c r="I268" s="3">
        <v>4</v>
      </c>
      <c r="J268" s="3">
        <v>2</v>
      </c>
      <c r="K268" s="3">
        <v>0</v>
      </c>
      <c r="L268" s="3">
        <v>17</v>
      </c>
    </row>
    <row r="269" spans="1:12">
      <c r="A269" s="3" t="s">
        <v>236</v>
      </c>
      <c r="B269" s="3">
        <v>3</v>
      </c>
      <c r="C269" s="3">
        <v>0</v>
      </c>
      <c r="D269" s="3">
        <v>1</v>
      </c>
      <c r="E269" s="3">
        <v>2</v>
      </c>
      <c r="F269" s="3">
        <v>3</v>
      </c>
      <c r="G269" s="3">
        <v>1</v>
      </c>
      <c r="H269" s="3">
        <v>1</v>
      </c>
      <c r="I269" s="3">
        <v>0</v>
      </c>
      <c r="J269" s="3">
        <v>3</v>
      </c>
      <c r="K269" s="3">
        <v>0</v>
      </c>
      <c r="L269" s="3">
        <v>14</v>
      </c>
    </row>
    <row r="270" spans="1:12">
      <c r="A270" s="3" t="s">
        <v>237</v>
      </c>
      <c r="B270" s="3">
        <v>1</v>
      </c>
      <c r="C270" s="3">
        <v>1</v>
      </c>
      <c r="D270" s="3">
        <v>0</v>
      </c>
      <c r="E270" s="3">
        <v>1</v>
      </c>
      <c r="F270" s="3">
        <v>1</v>
      </c>
      <c r="G270" s="3">
        <v>3</v>
      </c>
      <c r="H270" s="3">
        <v>6</v>
      </c>
      <c r="I270" s="3">
        <v>1</v>
      </c>
      <c r="J270" s="3">
        <v>2</v>
      </c>
      <c r="K270" s="3">
        <v>0</v>
      </c>
      <c r="L270" s="3">
        <v>16</v>
      </c>
    </row>
    <row r="271" spans="1:12">
      <c r="A271" s="3" t="s">
        <v>238</v>
      </c>
      <c r="B271" s="3">
        <v>2</v>
      </c>
      <c r="C271" s="3">
        <v>5</v>
      </c>
      <c r="D271" s="3">
        <v>2</v>
      </c>
      <c r="E271" s="3">
        <v>4</v>
      </c>
      <c r="F271" s="3">
        <v>3</v>
      </c>
      <c r="G271" s="3">
        <v>1</v>
      </c>
      <c r="H271" s="3">
        <v>2</v>
      </c>
      <c r="I271" s="3">
        <v>1</v>
      </c>
      <c r="J271" s="3">
        <v>1</v>
      </c>
      <c r="K271" s="3">
        <v>1</v>
      </c>
      <c r="L271" s="3">
        <v>22</v>
      </c>
    </row>
    <row r="272" spans="1:12">
      <c r="A272" s="3" t="s">
        <v>239</v>
      </c>
      <c r="B272" s="3">
        <v>0</v>
      </c>
      <c r="C272" s="3">
        <v>3</v>
      </c>
      <c r="D272" s="3">
        <v>3</v>
      </c>
      <c r="E272" s="3">
        <v>0</v>
      </c>
      <c r="F272" s="3">
        <v>1</v>
      </c>
      <c r="G272" s="3">
        <v>0</v>
      </c>
      <c r="H272" s="3">
        <v>1</v>
      </c>
      <c r="I272" s="3">
        <v>2</v>
      </c>
      <c r="J272" s="3">
        <v>0</v>
      </c>
      <c r="K272" s="3">
        <v>0</v>
      </c>
      <c r="L272" s="3">
        <v>10</v>
      </c>
    </row>
    <row r="273" spans="1:12">
      <c r="A273" s="3" t="s">
        <v>240</v>
      </c>
      <c r="B273" s="3">
        <v>0</v>
      </c>
      <c r="C273" s="3">
        <v>1</v>
      </c>
      <c r="D273" s="3">
        <v>4</v>
      </c>
      <c r="E273" s="3">
        <v>7</v>
      </c>
      <c r="F273" s="3">
        <v>3</v>
      </c>
      <c r="G273" s="3">
        <v>0</v>
      </c>
      <c r="H273" s="3">
        <v>4</v>
      </c>
      <c r="I273" s="3">
        <v>14</v>
      </c>
      <c r="J273" s="3">
        <v>4</v>
      </c>
      <c r="K273" s="3">
        <v>6</v>
      </c>
      <c r="L273" s="3">
        <v>43</v>
      </c>
    </row>
    <row r="274" spans="1:12">
      <c r="A274" s="3" t="s">
        <v>241</v>
      </c>
      <c r="B274" s="3">
        <v>4</v>
      </c>
      <c r="C274" s="3">
        <v>4</v>
      </c>
      <c r="D274" s="3">
        <v>4</v>
      </c>
      <c r="E274" s="3">
        <v>2</v>
      </c>
      <c r="F274" s="3">
        <v>6</v>
      </c>
      <c r="G274" s="3">
        <v>3</v>
      </c>
      <c r="H274" s="3">
        <v>2</v>
      </c>
      <c r="I274" s="3">
        <v>3</v>
      </c>
      <c r="J274" s="3">
        <v>3</v>
      </c>
      <c r="K274" s="3">
        <v>0</v>
      </c>
      <c r="L274" s="3">
        <v>31</v>
      </c>
    </row>
    <row r="275" spans="1:12">
      <c r="A275" s="3" t="s">
        <v>242</v>
      </c>
      <c r="B275" s="3">
        <v>6</v>
      </c>
      <c r="C275" s="3">
        <v>2</v>
      </c>
      <c r="D275" s="3">
        <v>8</v>
      </c>
      <c r="E275" s="3">
        <v>3</v>
      </c>
      <c r="F275" s="3">
        <v>4</v>
      </c>
      <c r="G275" s="3">
        <v>2</v>
      </c>
      <c r="H275" s="3">
        <v>7</v>
      </c>
      <c r="I275" s="3">
        <v>5</v>
      </c>
      <c r="J275" s="3">
        <v>2</v>
      </c>
      <c r="K275" s="3">
        <v>0</v>
      </c>
      <c r="L275" s="3">
        <v>39</v>
      </c>
    </row>
    <row r="276" spans="1:12">
      <c r="A276" s="3" t="s">
        <v>243</v>
      </c>
      <c r="B276" s="3">
        <v>0</v>
      </c>
      <c r="C276" s="3">
        <v>4</v>
      </c>
      <c r="D276" s="3">
        <v>6</v>
      </c>
      <c r="E276" s="3">
        <v>4</v>
      </c>
      <c r="F276" s="3">
        <v>1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15</v>
      </c>
    </row>
    <row r="277" spans="1:12">
      <c r="A277" s="3" t="s">
        <v>244</v>
      </c>
      <c r="B277" s="3">
        <v>6</v>
      </c>
      <c r="C277" s="3">
        <v>18</v>
      </c>
      <c r="D277" s="3">
        <v>2</v>
      </c>
      <c r="E277" s="3">
        <v>5</v>
      </c>
      <c r="F277" s="3">
        <v>4</v>
      </c>
      <c r="G277" s="3">
        <v>9</v>
      </c>
      <c r="H277" s="3">
        <v>6</v>
      </c>
      <c r="I277" s="3">
        <v>10</v>
      </c>
      <c r="J277" s="3">
        <v>0</v>
      </c>
      <c r="K277" s="3">
        <v>2</v>
      </c>
      <c r="L277" s="3">
        <v>62</v>
      </c>
    </row>
    <row r="278" spans="1:12">
      <c r="A278" s="3" t="s">
        <v>245</v>
      </c>
      <c r="B278" s="3">
        <v>0</v>
      </c>
      <c r="C278" s="3">
        <v>0</v>
      </c>
      <c r="D278" s="3">
        <v>0</v>
      </c>
      <c r="E278" s="3">
        <v>0</v>
      </c>
      <c r="F278" s="3">
        <v>4</v>
      </c>
      <c r="G278" s="3">
        <v>14</v>
      </c>
      <c r="H278" s="3">
        <v>6</v>
      </c>
      <c r="I278" s="3">
        <v>9</v>
      </c>
      <c r="J278" s="3">
        <v>0</v>
      </c>
      <c r="K278" s="3">
        <v>0</v>
      </c>
      <c r="L278" s="3">
        <v>33</v>
      </c>
    </row>
    <row r="279" spans="1:12">
      <c r="A279" s="3" t="s">
        <v>246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  <c r="G279" s="3">
        <v>6</v>
      </c>
      <c r="H279" s="3">
        <v>0</v>
      </c>
      <c r="I279" s="3">
        <v>9</v>
      </c>
      <c r="J279" s="3">
        <v>3</v>
      </c>
      <c r="K279" s="3">
        <v>0</v>
      </c>
      <c r="L279" s="3">
        <v>18</v>
      </c>
    </row>
    <row r="280" spans="1:12">
      <c r="A280" s="3" t="s">
        <v>247</v>
      </c>
      <c r="B280" s="3">
        <v>2</v>
      </c>
      <c r="C280" s="3">
        <v>3</v>
      </c>
      <c r="D280" s="3">
        <v>2</v>
      </c>
      <c r="E280" s="3">
        <v>11</v>
      </c>
      <c r="F280" s="3">
        <v>3</v>
      </c>
      <c r="G280" s="3">
        <v>5</v>
      </c>
      <c r="H280" s="3">
        <v>6</v>
      </c>
      <c r="I280" s="3">
        <v>4</v>
      </c>
      <c r="J280" s="3">
        <v>3</v>
      </c>
      <c r="K280" s="3">
        <v>1</v>
      </c>
      <c r="L280" s="3">
        <v>40</v>
      </c>
    </row>
    <row r="281" spans="1:12">
      <c r="A281" s="3" t="s">
        <v>248</v>
      </c>
      <c r="B281" s="3">
        <v>9</v>
      </c>
      <c r="C281" s="3">
        <v>7</v>
      </c>
      <c r="D281" s="3">
        <v>3</v>
      </c>
      <c r="E281" s="3">
        <v>14</v>
      </c>
      <c r="F281" s="3">
        <v>4</v>
      </c>
      <c r="G281" s="3">
        <v>3</v>
      </c>
      <c r="H281" s="3">
        <v>6</v>
      </c>
      <c r="I281" s="3">
        <v>9</v>
      </c>
      <c r="J281" s="3">
        <v>1</v>
      </c>
      <c r="K281" s="3">
        <v>1</v>
      </c>
      <c r="L281" s="3">
        <v>57</v>
      </c>
    </row>
    <row r="282" spans="1:12">
      <c r="A282" s="3" t="s">
        <v>249</v>
      </c>
      <c r="B282" s="3">
        <v>18</v>
      </c>
      <c r="C282" s="3">
        <v>4</v>
      </c>
      <c r="D282" s="3">
        <v>8</v>
      </c>
      <c r="E282" s="3">
        <v>16</v>
      </c>
      <c r="F282" s="3">
        <v>11</v>
      </c>
      <c r="G282" s="3">
        <v>6</v>
      </c>
      <c r="H282" s="3">
        <v>2</v>
      </c>
      <c r="I282" s="3">
        <v>12</v>
      </c>
      <c r="J282" s="3">
        <v>3</v>
      </c>
      <c r="K282" s="3">
        <v>5</v>
      </c>
      <c r="L282" s="3">
        <v>85</v>
      </c>
    </row>
    <row r="283" spans="1:12">
      <c r="A283" s="3" t="s">
        <v>250</v>
      </c>
      <c r="B283" s="3">
        <v>0</v>
      </c>
      <c r="C283" s="3">
        <v>7</v>
      </c>
      <c r="D283" s="3">
        <v>4</v>
      </c>
      <c r="E283" s="3">
        <v>11</v>
      </c>
      <c r="F283" s="3">
        <v>7</v>
      </c>
      <c r="G283" s="3">
        <v>4</v>
      </c>
      <c r="H283" s="3">
        <v>3</v>
      </c>
      <c r="I283" s="3">
        <v>4</v>
      </c>
      <c r="J283" s="3">
        <v>15</v>
      </c>
      <c r="K283" s="3">
        <v>0</v>
      </c>
      <c r="L283" s="3">
        <v>55</v>
      </c>
    </row>
    <row r="284" spans="1:12">
      <c r="A284" s="3" t="s">
        <v>251</v>
      </c>
      <c r="B284" s="3">
        <v>0</v>
      </c>
      <c r="C284" s="3">
        <v>0</v>
      </c>
      <c r="D284" s="3">
        <v>0</v>
      </c>
      <c r="E284" s="3">
        <v>4</v>
      </c>
      <c r="F284" s="3">
        <v>0</v>
      </c>
      <c r="G284" s="3">
        <v>4</v>
      </c>
      <c r="H284" s="3">
        <v>4</v>
      </c>
      <c r="I284" s="3">
        <v>1</v>
      </c>
      <c r="J284" s="3">
        <v>0</v>
      </c>
      <c r="K284" s="3">
        <v>0</v>
      </c>
      <c r="L284" s="3">
        <v>13</v>
      </c>
    </row>
    <row r="285" spans="1:12">
      <c r="A285" s="3" t="s">
        <v>252</v>
      </c>
      <c r="B285" s="3">
        <v>1</v>
      </c>
      <c r="C285" s="3">
        <v>1</v>
      </c>
      <c r="D285" s="3">
        <v>1</v>
      </c>
      <c r="E285" s="3">
        <v>2</v>
      </c>
      <c r="F285" s="3">
        <v>3</v>
      </c>
      <c r="G285" s="3">
        <v>1</v>
      </c>
      <c r="H285" s="3">
        <v>1</v>
      </c>
      <c r="I285" s="3">
        <v>2</v>
      </c>
      <c r="J285" s="3">
        <v>0</v>
      </c>
      <c r="K285" s="3">
        <v>0</v>
      </c>
      <c r="L285" s="3">
        <v>12</v>
      </c>
    </row>
    <row r="286" spans="1:12">
      <c r="A286" s="3" t="s">
        <v>253</v>
      </c>
      <c r="B286" s="3">
        <v>4</v>
      </c>
      <c r="C286" s="3">
        <v>3</v>
      </c>
      <c r="D286" s="3">
        <v>0</v>
      </c>
      <c r="E286" s="3">
        <v>2</v>
      </c>
      <c r="F286" s="3">
        <v>1</v>
      </c>
      <c r="G286" s="3">
        <v>7</v>
      </c>
      <c r="H286" s="3">
        <v>7</v>
      </c>
      <c r="I286" s="3">
        <v>5</v>
      </c>
      <c r="J286" s="3">
        <v>0</v>
      </c>
      <c r="K286" s="3">
        <v>0</v>
      </c>
      <c r="L286" s="3">
        <v>29</v>
      </c>
    </row>
    <row r="287" spans="1:12">
      <c r="A287" s="3" t="s">
        <v>254</v>
      </c>
      <c r="B287" s="3">
        <v>6</v>
      </c>
      <c r="C287" s="3">
        <v>1</v>
      </c>
      <c r="D287" s="3">
        <v>1</v>
      </c>
      <c r="E287" s="3">
        <v>3</v>
      </c>
      <c r="F287" s="3">
        <v>1</v>
      </c>
      <c r="G287" s="3">
        <v>1</v>
      </c>
      <c r="H287" s="3">
        <v>1</v>
      </c>
      <c r="I287" s="3">
        <v>1</v>
      </c>
      <c r="J287" s="3">
        <v>0</v>
      </c>
      <c r="K287" s="3">
        <v>0</v>
      </c>
      <c r="L287" s="3">
        <v>15</v>
      </c>
    </row>
    <row r="288" spans="1:12">
      <c r="A288" s="3" t="s">
        <v>255</v>
      </c>
      <c r="B288" s="3">
        <v>6</v>
      </c>
      <c r="C288" s="3">
        <v>2</v>
      </c>
      <c r="D288" s="3">
        <v>4</v>
      </c>
      <c r="E288" s="3">
        <v>2</v>
      </c>
      <c r="F288" s="3">
        <v>2</v>
      </c>
      <c r="G288" s="3">
        <v>0</v>
      </c>
      <c r="H288" s="3">
        <v>1</v>
      </c>
      <c r="I288" s="3">
        <v>2</v>
      </c>
      <c r="J288" s="3">
        <v>0</v>
      </c>
      <c r="K288" s="3">
        <v>0</v>
      </c>
      <c r="L288" s="3">
        <v>19</v>
      </c>
    </row>
    <row r="289" spans="1:12">
      <c r="A289" s="3" t="s">
        <v>256</v>
      </c>
      <c r="B289" s="3">
        <v>5</v>
      </c>
      <c r="C289" s="3">
        <v>5</v>
      </c>
      <c r="D289" s="3">
        <v>0</v>
      </c>
      <c r="E289" s="3">
        <v>2</v>
      </c>
      <c r="F289" s="3">
        <v>1</v>
      </c>
      <c r="G289" s="3">
        <v>3</v>
      </c>
      <c r="H289" s="3">
        <v>1</v>
      </c>
      <c r="I289" s="3">
        <v>1</v>
      </c>
      <c r="J289" s="3">
        <v>0</v>
      </c>
      <c r="K289" s="3">
        <v>0</v>
      </c>
      <c r="L289" s="3">
        <v>18</v>
      </c>
    </row>
    <row r="290" spans="1:12">
      <c r="A290" s="3" t="s">
        <v>257</v>
      </c>
      <c r="B290" s="3">
        <v>0</v>
      </c>
      <c r="C290" s="3">
        <v>8</v>
      </c>
      <c r="D290" s="3">
        <v>0</v>
      </c>
      <c r="E290" s="3">
        <v>1</v>
      </c>
      <c r="F290" s="3">
        <v>1</v>
      </c>
      <c r="G290" s="3">
        <v>2</v>
      </c>
      <c r="H290" s="3">
        <v>5</v>
      </c>
      <c r="I290" s="3">
        <v>3</v>
      </c>
      <c r="J290" s="3">
        <v>0</v>
      </c>
      <c r="K290" s="3">
        <v>0</v>
      </c>
      <c r="L290" s="3">
        <v>20</v>
      </c>
    </row>
    <row r="291" spans="1:12">
      <c r="A291" s="4" t="s">
        <v>475</v>
      </c>
      <c r="B291" s="4">
        <f t="shared" ref="B291:L291" si="20">SUM(B258:B290)</f>
        <v>112</v>
      </c>
      <c r="C291" s="4">
        <f t="shared" si="20"/>
        <v>116</v>
      </c>
      <c r="D291" s="4">
        <f t="shared" si="20"/>
        <v>86</v>
      </c>
      <c r="E291" s="4">
        <f t="shared" si="20"/>
        <v>138</v>
      </c>
      <c r="F291" s="4">
        <f t="shared" si="20"/>
        <v>92</v>
      </c>
      <c r="G291" s="4">
        <f t="shared" si="20"/>
        <v>113</v>
      </c>
      <c r="H291" s="4">
        <f t="shared" si="20"/>
        <v>98</v>
      </c>
      <c r="I291" s="4">
        <f t="shared" si="20"/>
        <v>125</v>
      </c>
      <c r="J291" s="4">
        <f t="shared" si="20"/>
        <v>52</v>
      </c>
      <c r="K291" s="4">
        <f t="shared" si="20"/>
        <v>24</v>
      </c>
      <c r="L291" s="4">
        <f t="shared" si="20"/>
        <v>956</v>
      </c>
    </row>
    <row r="292" spans="1:12">
      <c r="A292" s="3" t="s">
        <v>258</v>
      </c>
      <c r="B292" s="6">
        <v>110</v>
      </c>
      <c r="C292" s="6">
        <v>115</v>
      </c>
      <c r="D292" s="6">
        <v>99</v>
      </c>
      <c r="E292" s="6">
        <v>159</v>
      </c>
      <c r="F292" s="6">
        <v>160</v>
      </c>
      <c r="G292" s="6">
        <v>151</v>
      </c>
      <c r="H292" s="6">
        <v>104</v>
      </c>
      <c r="I292" s="6">
        <v>119</v>
      </c>
      <c r="J292" s="6">
        <v>48</v>
      </c>
      <c r="K292" s="6">
        <v>35</v>
      </c>
      <c r="L292" s="6">
        <v>1100</v>
      </c>
    </row>
    <row r="293" spans="1:12">
      <c r="A293" s="4" t="s">
        <v>491</v>
      </c>
      <c r="B293" s="4">
        <f t="shared" ref="B293:L293" si="21">SUM(B292)</f>
        <v>110</v>
      </c>
      <c r="C293" s="4">
        <f t="shared" si="21"/>
        <v>115</v>
      </c>
      <c r="D293" s="4">
        <f t="shared" si="21"/>
        <v>99</v>
      </c>
      <c r="E293" s="4">
        <f t="shared" si="21"/>
        <v>159</v>
      </c>
      <c r="F293" s="4">
        <f t="shared" si="21"/>
        <v>160</v>
      </c>
      <c r="G293" s="4">
        <f t="shared" si="21"/>
        <v>151</v>
      </c>
      <c r="H293" s="4">
        <f t="shared" si="21"/>
        <v>104</v>
      </c>
      <c r="I293" s="4">
        <f t="shared" si="21"/>
        <v>119</v>
      </c>
      <c r="J293" s="4">
        <f t="shared" si="21"/>
        <v>48</v>
      </c>
      <c r="K293" s="4">
        <f t="shared" si="21"/>
        <v>35</v>
      </c>
      <c r="L293" s="4">
        <f t="shared" si="21"/>
        <v>1100</v>
      </c>
    </row>
    <row r="294" spans="1:12">
      <c r="A294" s="3" t="s">
        <v>259</v>
      </c>
      <c r="B294" s="3">
        <v>110</v>
      </c>
      <c r="C294" s="3">
        <v>131</v>
      </c>
      <c r="D294" s="3">
        <v>105</v>
      </c>
      <c r="E294" s="3">
        <v>175</v>
      </c>
      <c r="F294" s="3">
        <v>163</v>
      </c>
      <c r="G294" s="3">
        <v>196</v>
      </c>
      <c r="H294" s="3">
        <v>178</v>
      </c>
      <c r="I294" s="3">
        <v>122</v>
      </c>
      <c r="J294" s="3">
        <v>101</v>
      </c>
      <c r="K294" s="3">
        <v>69</v>
      </c>
      <c r="L294" s="3">
        <v>1350</v>
      </c>
    </row>
    <row r="295" spans="1:12">
      <c r="A295" s="3" t="s">
        <v>260</v>
      </c>
      <c r="B295" s="3">
        <v>0</v>
      </c>
      <c r="C295" s="3">
        <v>2</v>
      </c>
      <c r="D295" s="3">
        <v>0</v>
      </c>
      <c r="E295" s="3">
        <v>5</v>
      </c>
      <c r="F295" s="3">
        <v>1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8</v>
      </c>
    </row>
    <row r="296" spans="1:12">
      <c r="A296" s="4" t="s">
        <v>492</v>
      </c>
      <c r="B296" s="4">
        <f t="shared" ref="B296:L296" si="22">SUM(B294:B295)</f>
        <v>110</v>
      </c>
      <c r="C296" s="4">
        <f t="shared" si="22"/>
        <v>133</v>
      </c>
      <c r="D296" s="4">
        <f t="shared" si="22"/>
        <v>105</v>
      </c>
      <c r="E296" s="4">
        <f t="shared" si="22"/>
        <v>180</v>
      </c>
      <c r="F296" s="4">
        <f t="shared" si="22"/>
        <v>164</v>
      </c>
      <c r="G296" s="4">
        <f t="shared" si="22"/>
        <v>196</v>
      </c>
      <c r="H296" s="4">
        <f t="shared" si="22"/>
        <v>178</v>
      </c>
      <c r="I296" s="4">
        <f t="shared" si="22"/>
        <v>122</v>
      </c>
      <c r="J296" s="4">
        <f t="shared" si="22"/>
        <v>101</v>
      </c>
      <c r="K296" s="4">
        <f t="shared" si="22"/>
        <v>69</v>
      </c>
      <c r="L296" s="4">
        <f t="shared" si="22"/>
        <v>1358</v>
      </c>
    </row>
    <row r="297" spans="1:12">
      <c r="A297" s="3" t="s">
        <v>261</v>
      </c>
      <c r="B297" s="3">
        <v>13</v>
      </c>
      <c r="C297" s="3">
        <v>2</v>
      </c>
      <c r="D297" s="3">
        <v>12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27</v>
      </c>
    </row>
    <row r="298" spans="1:12">
      <c r="A298" s="3" t="s">
        <v>262</v>
      </c>
      <c r="B298" s="3">
        <v>12</v>
      </c>
      <c r="C298" s="3">
        <v>10</v>
      </c>
      <c r="D298" s="3">
        <v>8</v>
      </c>
      <c r="E298" s="3">
        <v>0</v>
      </c>
      <c r="F298" s="3">
        <v>0</v>
      </c>
      <c r="G298" s="3">
        <v>7</v>
      </c>
      <c r="H298" s="3">
        <v>5</v>
      </c>
      <c r="I298" s="3">
        <v>4</v>
      </c>
      <c r="J298" s="3">
        <v>6</v>
      </c>
      <c r="K298" s="3">
        <v>3</v>
      </c>
      <c r="L298" s="3">
        <v>55</v>
      </c>
    </row>
    <row r="299" spans="1:12">
      <c r="A299" s="3" t="s">
        <v>263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8</v>
      </c>
      <c r="H299" s="3">
        <v>23</v>
      </c>
      <c r="I299" s="3">
        <v>10</v>
      </c>
      <c r="J299" s="3">
        <v>2</v>
      </c>
      <c r="K299" s="3">
        <v>3</v>
      </c>
      <c r="L299" s="3">
        <v>46</v>
      </c>
    </row>
    <row r="300" spans="1:12">
      <c r="A300" s="3" t="s">
        <v>264</v>
      </c>
      <c r="B300" s="3">
        <v>0</v>
      </c>
      <c r="C300" s="3">
        <v>0</v>
      </c>
      <c r="D300" s="3">
        <v>0</v>
      </c>
      <c r="E300" s="3">
        <v>6</v>
      </c>
      <c r="F300" s="3">
        <v>17</v>
      </c>
      <c r="G300" s="3">
        <v>21</v>
      </c>
      <c r="H300" s="3">
        <v>5</v>
      </c>
      <c r="I300" s="3">
        <v>5</v>
      </c>
      <c r="J300" s="3">
        <v>8</v>
      </c>
      <c r="K300" s="3">
        <v>5</v>
      </c>
      <c r="L300" s="3">
        <v>67</v>
      </c>
    </row>
    <row r="301" spans="1:12">
      <c r="A301" s="3" t="s">
        <v>265</v>
      </c>
      <c r="B301" s="3">
        <v>4</v>
      </c>
      <c r="C301" s="3">
        <v>4</v>
      </c>
      <c r="D301" s="3">
        <v>5</v>
      </c>
      <c r="E301" s="3">
        <v>0</v>
      </c>
      <c r="F301" s="3">
        <v>2</v>
      </c>
      <c r="G301" s="3">
        <v>0</v>
      </c>
      <c r="H301" s="3">
        <v>1</v>
      </c>
      <c r="I301" s="3">
        <v>2</v>
      </c>
      <c r="J301" s="3">
        <v>0</v>
      </c>
      <c r="K301" s="3">
        <v>0</v>
      </c>
      <c r="L301" s="3">
        <v>18</v>
      </c>
    </row>
    <row r="302" spans="1:12">
      <c r="A302" s="3" t="s">
        <v>266</v>
      </c>
      <c r="B302" s="3">
        <v>0</v>
      </c>
      <c r="C302" s="3">
        <v>0</v>
      </c>
      <c r="D302" s="3">
        <v>0</v>
      </c>
      <c r="E302" s="3">
        <v>2</v>
      </c>
      <c r="F302" s="3">
        <v>3</v>
      </c>
      <c r="G302" s="3">
        <v>6</v>
      </c>
      <c r="H302" s="3">
        <v>5</v>
      </c>
      <c r="I302" s="3">
        <v>6</v>
      </c>
      <c r="J302" s="3">
        <v>4</v>
      </c>
      <c r="K302" s="3">
        <v>1</v>
      </c>
      <c r="L302" s="3">
        <v>27</v>
      </c>
    </row>
    <row r="303" spans="1:12">
      <c r="A303" s="3" t="s">
        <v>267</v>
      </c>
      <c r="B303" s="3">
        <v>9</v>
      </c>
      <c r="C303" s="3">
        <v>2</v>
      </c>
      <c r="D303" s="3">
        <v>1</v>
      </c>
      <c r="E303" s="3">
        <v>8</v>
      </c>
      <c r="F303" s="3">
        <v>5</v>
      </c>
      <c r="G303" s="3">
        <v>29</v>
      </c>
      <c r="H303" s="3">
        <v>21</v>
      </c>
      <c r="I303" s="3">
        <v>7</v>
      </c>
      <c r="J303" s="3">
        <v>0</v>
      </c>
      <c r="K303" s="3">
        <v>17</v>
      </c>
      <c r="L303" s="3">
        <v>99</v>
      </c>
    </row>
    <row r="304" spans="1:12">
      <c r="A304" s="3" t="s">
        <v>268</v>
      </c>
      <c r="B304" s="3">
        <v>1</v>
      </c>
      <c r="C304" s="3">
        <v>0</v>
      </c>
      <c r="D304" s="3">
        <v>4</v>
      </c>
      <c r="E304" s="3">
        <v>3</v>
      </c>
      <c r="F304" s="3">
        <v>0</v>
      </c>
      <c r="G304" s="3">
        <v>0</v>
      </c>
      <c r="H304" s="3">
        <v>1</v>
      </c>
      <c r="I304" s="3">
        <v>1</v>
      </c>
      <c r="J304" s="3">
        <v>0</v>
      </c>
      <c r="K304" s="3">
        <v>0</v>
      </c>
      <c r="L304" s="3">
        <v>10</v>
      </c>
    </row>
    <row r="305" spans="1:12">
      <c r="A305" s="3" t="s">
        <v>269</v>
      </c>
      <c r="B305" s="3">
        <v>0</v>
      </c>
      <c r="C305" s="3">
        <v>0</v>
      </c>
      <c r="D305" s="3">
        <v>0</v>
      </c>
      <c r="E305" s="3">
        <v>3</v>
      </c>
      <c r="F305" s="3">
        <v>2</v>
      </c>
      <c r="G305" s="3">
        <v>5</v>
      </c>
      <c r="H305" s="3">
        <v>2</v>
      </c>
      <c r="I305" s="3">
        <v>3</v>
      </c>
      <c r="J305" s="3">
        <v>4</v>
      </c>
      <c r="K305" s="3">
        <v>0</v>
      </c>
      <c r="L305" s="3">
        <v>19</v>
      </c>
    </row>
    <row r="306" spans="1:12">
      <c r="A306" s="3" t="s">
        <v>270</v>
      </c>
      <c r="B306" s="3">
        <v>0</v>
      </c>
      <c r="C306" s="3">
        <v>0</v>
      </c>
      <c r="D306" s="3">
        <v>0</v>
      </c>
      <c r="E306" s="3">
        <v>6</v>
      </c>
      <c r="F306" s="3">
        <v>1</v>
      </c>
      <c r="G306" s="3">
        <v>6</v>
      </c>
      <c r="H306" s="3">
        <v>2</v>
      </c>
      <c r="I306" s="3">
        <v>2</v>
      </c>
      <c r="J306" s="3">
        <v>1</v>
      </c>
      <c r="K306" s="3">
        <v>0</v>
      </c>
      <c r="L306" s="3">
        <v>18</v>
      </c>
    </row>
    <row r="307" spans="1:12">
      <c r="A307" s="3" t="s">
        <v>271</v>
      </c>
      <c r="B307" s="3">
        <v>4</v>
      </c>
      <c r="C307" s="3">
        <v>0</v>
      </c>
      <c r="D307" s="3">
        <v>2</v>
      </c>
      <c r="E307" s="3">
        <v>3</v>
      </c>
      <c r="F307" s="3">
        <v>3</v>
      </c>
      <c r="G307" s="3">
        <v>4</v>
      </c>
      <c r="H307" s="3">
        <v>0</v>
      </c>
      <c r="I307" s="3">
        <v>2</v>
      </c>
      <c r="J307" s="3">
        <v>2</v>
      </c>
      <c r="K307" s="3">
        <v>1</v>
      </c>
      <c r="L307" s="3">
        <v>21</v>
      </c>
    </row>
    <row r="308" spans="1:12">
      <c r="A308" s="3" t="s">
        <v>272</v>
      </c>
      <c r="B308" s="3">
        <v>0</v>
      </c>
      <c r="C308" s="3">
        <v>0</v>
      </c>
      <c r="D308" s="3">
        <v>4</v>
      </c>
      <c r="E308" s="3">
        <v>3</v>
      </c>
      <c r="F308" s="3">
        <v>1</v>
      </c>
      <c r="G308" s="3">
        <v>1</v>
      </c>
      <c r="H308" s="3">
        <v>0</v>
      </c>
      <c r="I308" s="3">
        <v>0</v>
      </c>
      <c r="J308" s="3">
        <v>0</v>
      </c>
      <c r="K308" s="3">
        <v>0</v>
      </c>
      <c r="L308" s="3">
        <v>9</v>
      </c>
    </row>
    <row r="309" spans="1:12">
      <c r="A309" s="3" t="s">
        <v>273</v>
      </c>
      <c r="B309" s="3">
        <v>0</v>
      </c>
      <c r="C309" s="3">
        <v>0</v>
      </c>
      <c r="D309" s="3">
        <v>0</v>
      </c>
      <c r="E309" s="3">
        <v>0</v>
      </c>
      <c r="F309" s="3">
        <v>1</v>
      </c>
      <c r="G309" s="3">
        <v>5</v>
      </c>
      <c r="H309" s="3">
        <v>4</v>
      </c>
      <c r="I309" s="3">
        <v>4</v>
      </c>
      <c r="J309" s="3">
        <v>2</v>
      </c>
      <c r="K309" s="3">
        <v>0</v>
      </c>
      <c r="L309" s="3">
        <v>16</v>
      </c>
    </row>
    <row r="310" spans="1:12">
      <c r="A310" s="3" t="s">
        <v>274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5</v>
      </c>
      <c r="H310" s="3">
        <v>3</v>
      </c>
      <c r="I310" s="3">
        <v>1</v>
      </c>
      <c r="J310" s="3">
        <v>1</v>
      </c>
      <c r="K310" s="3">
        <v>0</v>
      </c>
      <c r="L310" s="3">
        <v>10</v>
      </c>
    </row>
    <row r="311" spans="1:12">
      <c r="A311" s="3" t="s">
        <v>275</v>
      </c>
      <c r="B311" s="3">
        <v>0</v>
      </c>
      <c r="C311" s="3">
        <v>0</v>
      </c>
      <c r="D311" s="3">
        <v>0</v>
      </c>
      <c r="E311" s="3">
        <v>3</v>
      </c>
      <c r="F311" s="3">
        <v>0</v>
      </c>
      <c r="G311" s="3">
        <v>6</v>
      </c>
      <c r="H311" s="3">
        <v>0</v>
      </c>
      <c r="I311" s="3">
        <v>0</v>
      </c>
      <c r="J311" s="3">
        <v>0</v>
      </c>
      <c r="K311" s="3">
        <v>0</v>
      </c>
      <c r="L311" s="3">
        <v>9</v>
      </c>
    </row>
    <row r="312" spans="1:12">
      <c r="A312" s="3" t="s">
        <v>276</v>
      </c>
      <c r="B312" s="3">
        <v>7</v>
      </c>
      <c r="C312" s="3">
        <v>0</v>
      </c>
      <c r="D312" s="3">
        <v>0</v>
      </c>
      <c r="E312" s="3">
        <v>2</v>
      </c>
      <c r="F312" s="3">
        <v>2</v>
      </c>
      <c r="G312" s="3">
        <v>5</v>
      </c>
      <c r="H312" s="3">
        <v>11</v>
      </c>
      <c r="I312" s="3">
        <v>3</v>
      </c>
      <c r="J312" s="3">
        <v>2</v>
      </c>
      <c r="K312" s="3">
        <v>0</v>
      </c>
      <c r="L312" s="3">
        <v>32</v>
      </c>
    </row>
    <row r="313" spans="1:12">
      <c r="A313" s="3" t="s">
        <v>277</v>
      </c>
      <c r="B313" s="3">
        <v>2</v>
      </c>
      <c r="C313" s="3">
        <v>4</v>
      </c>
      <c r="D313" s="3">
        <v>0</v>
      </c>
      <c r="E313" s="3">
        <v>2</v>
      </c>
      <c r="F313" s="3">
        <v>2</v>
      </c>
      <c r="G313" s="3">
        <v>2</v>
      </c>
      <c r="H313" s="3">
        <v>2</v>
      </c>
      <c r="I313" s="3">
        <v>0</v>
      </c>
      <c r="J313" s="3">
        <v>1</v>
      </c>
      <c r="K313" s="3">
        <v>0</v>
      </c>
      <c r="L313" s="3">
        <v>15</v>
      </c>
    </row>
    <row r="314" spans="1:12">
      <c r="A314" s="3" t="s">
        <v>278</v>
      </c>
      <c r="B314" s="3">
        <v>0</v>
      </c>
      <c r="C314" s="3">
        <v>0</v>
      </c>
      <c r="D314" s="3">
        <v>0</v>
      </c>
      <c r="E314" s="3">
        <v>2</v>
      </c>
      <c r="F314" s="3">
        <v>1</v>
      </c>
      <c r="G314" s="3">
        <v>1</v>
      </c>
      <c r="H314" s="3">
        <v>1</v>
      </c>
      <c r="I314" s="3">
        <v>4</v>
      </c>
      <c r="J314" s="3">
        <v>0</v>
      </c>
      <c r="K314" s="3">
        <v>0</v>
      </c>
      <c r="L314" s="3">
        <v>9</v>
      </c>
    </row>
    <row r="315" spans="1:12">
      <c r="A315" s="3" t="s">
        <v>279</v>
      </c>
      <c r="B315" s="3">
        <v>7</v>
      </c>
      <c r="C315" s="3">
        <v>4</v>
      </c>
      <c r="D315" s="3">
        <v>4</v>
      </c>
      <c r="E315" s="3">
        <v>4</v>
      </c>
      <c r="F315" s="3">
        <v>1</v>
      </c>
      <c r="G315" s="3">
        <v>1</v>
      </c>
      <c r="H315" s="3">
        <v>11</v>
      </c>
      <c r="I315" s="3">
        <v>5</v>
      </c>
      <c r="J315" s="3">
        <v>0</v>
      </c>
      <c r="K315" s="3">
        <v>0</v>
      </c>
      <c r="L315" s="3">
        <v>37</v>
      </c>
    </row>
    <row r="316" spans="1:12">
      <c r="A316" s="3" t="s">
        <v>280</v>
      </c>
      <c r="B316" s="3">
        <v>8</v>
      </c>
      <c r="C316" s="3">
        <v>5</v>
      </c>
      <c r="D316" s="3">
        <v>3</v>
      </c>
      <c r="E316" s="3">
        <v>0</v>
      </c>
      <c r="F316" s="3">
        <v>4</v>
      </c>
      <c r="G316" s="3">
        <v>1</v>
      </c>
      <c r="H316" s="3">
        <v>1</v>
      </c>
      <c r="I316" s="3">
        <v>6</v>
      </c>
      <c r="J316" s="3">
        <v>0</v>
      </c>
      <c r="K316" s="3">
        <v>0</v>
      </c>
      <c r="L316" s="3">
        <v>28</v>
      </c>
    </row>
    <row r="317" spans="1:12">
      <c r="A317" s="3" t="s">
        <v>281</v>
      </c>
      <c r="B317" s="3">
        <v>2</v>
      </c>
      <c r="C317" s="3">
        <v>5</v>
      </c>
      <c r="D317" s="3">
        <v>4</v>
      </c>
      <c r="E317" s="3">
        <v>4</v>
      </c>
      <c r="F317" s="3">
        <v>5</v>
      </c>
      <c r="G317" s="3">
        <v>6</v>
      </c>
      <c r="H317" s="3">
        <v>0</v>
      </c>
      <c r="I317" s="3">
        <v>3</v>
      </c>
      <c r="J317" s="3">
        <v>0</v>
      </c>
      <c r="K317" s="3">
        <v>0</v>
      </c>
      <c r="L317" s="3">
        <v>29</v>
      </c>
    </row>
    <row r="318" spans="1:12">
      <c r="A318" s="3" t="s">
        <v>282</v>
      </c>
      <c r="B318" s="3">
        <v>0</v>
      </c>
      <c r="C318" s="3">
        <v>0</v>
      </c>
      <c r="D318" s="3">
        <v>0</v>
      </c>
      <c r="E318" s="3">
        <v>4</v>
      </c>
      <c r="F318" s="3">
        <v>4</v>
      </c>
      <c r="G318" s="3">
        <v>7</v>
      </c>
      <c r="H318" s="3">
        <v>6</v>
      </c>
      <c r="I318" s="3">
        <v>4</v>
      </c>
      <c r="J318" s="3">
        <v>0</v>
      </c>
      <c r="K318" s="3">
        <v>0</v>
      </c>
      <c r="L318" s="3">
        <v>25</v>
      </c>
    </row>
    <row r="319" spans="1:12">
      <c r="A319" s="3" t="s">
        <v>283</v>
      </c>
      <c r="B319" s="3">
        <v>1</v>
      </c>
      <c r="C319" s="3">
        <v>1</v>
      </c>
      <c r="D319" s="3">
        <v>1</v>
      </c>
      <c r="E319" s="3">
        <v>2</v>
      </c>
      <c r="F319" s="3">
        <v>2</v>
      </c>
      <c r="G319" s="3">
        <v>2</v>
      </c>
      <c r="H319" s="3">
        <v>1</v>
      </c>
      <c r="I319" s="3">
        <v>2</v>
      </c>
      <c r="J319" s="3">
        <v>0</v>
      </c>
      <c r="K319" s="3">
        <v>0</v>
      </c>
      <c r="L319" s="3">
        <v>12</v>
      </c>
    </row>
    <row r="320" spans="1:12">
      <c r="A320" s="4" t="s">
        <v>478</v>
      </c>
      <c r="B320" s="4">
        <f t="shared" ref="B320:L320" si="23">SUM(B297:B319)</f>
        <v>70</v>
      </c>
      <c r="C320" s="4">
        <f t="shared" si="23"/>
        <v>37</v>
      </c>
      <c r="D320" s="4">
        <f t="shared" si="23"/>
        <v>48</v>
      </c>
      <c r="E320" s="4">
        <f t="shared" si="23"/>
        <v>57</v>
      </c>
      <c r="F320" s="4">
        <f t="shared" si="23"/>
        <v>56</v>
      </c>
      <c r="G320" s="4">
        <f t="shared" si="23"/>
        <v>128</v>
      </c>
      <c r="H320" s="4">
        <f t="shared" si="23"/>
        <v>105</v>
      </c>
      <c r="I320" s="4">
        <f t="shared" si="23"/>
        <v>74</v>
      </c>
      <c r="J320" s="4">
        <f t="shared" si="23"/>
        <v>33</v>
      </c>
      <c r="K320" s="4">
        <f t="shared" si="23"/>
        <v>30</v>
      </c>
      <c r="L320" s="4">
        <f t="shared" si="23"/>
        <v>638</v>
      </c>
    </row>
    <row r="321" spans="1:12">
      <c r="A321" s="3" t="s">
        <v>284</v>
      </c>
      <c r="B321" s="3">
        <v>55</v>
      </c>
      <c r="C321" s="3">
        <v>41</v>
      </c>
      <c r="D321" s="3">
        <v>41</v>
      </c>
      <c r="E321" s="3">
        <v>23</v>
      </c>
      <c r="F321" s="3">
        <v>49</v>
      </c>
      <c r="G321" s="3">
        <v>68</v>
      </c>
      <c r="H321" s="3">
        <v>58</v>
      </c>
      <c r="I321" s="3">
        <v>31</v>
      </c>
      <c r="J321" s="3">
        <v>29</v>
      </c>
      <c r="K321" s="3">
        <v>17</v>
      </c>
      <c r="L321" s="3">
        <v>412</v>
      </c>
    </row>
    <row r="322" spans="1:12">
      <c r="A322" s="3" t="s">
        <v>285</v>
      </c>
      <c r="B322" s="3">
        <v>0</v>
      </c>
      <c r="C322" s="3">
        <v>0</v>
      </c>
      <c r="D322" s="3">
        <v>0</v>
      </c>
      <c r="E322" s="3">
        <v>1</v>
      </c>
      <c r="F322" s="3">
        <v>0</v>
      </c>
      <c r="G322" s="3">
        <v>0</v>
      </c>
      <c r="H322" s="3">
        <v>1</v>
      </c>
      <c r="I322" s="3">
        <v>1</v>
      </c>
      <c r="J322" s="3">
        <v>0</v>
      </c>
      <c r="K322" s="3">
        <v>0</v>
      </c>
      <c r="L322" s="3">
        <v>3</v>
      </c>
    </row>
    <row r="323" spans="1:12">
      <c r="A323" s="3" t="s">
        <v>286</v>
      </c>
      <c r="B323" s="3">
        <v>9</v>
      </c>
      <c r="C323" s="3">
        <v>9</v>
      </c>
      <c r="D323" s="3">
        <v>13</v>
      </c>
      <c r="E323" s="3">
        <v>9</v>
      </c>
      <c r="F323" s="3">
        <v>22</v>
      </c>
      <c r="G323" s="3">
        <v>7</v>
      </c>
      <c r="H323" s="3">
        <v>22</v>
      </c>
      <c r="I323" s="3">
        <v>9</v>
      </c>
      <c r="J323" s="3">
        <v>27</v>
      </c>
      <c r="K323" s="3">
        <v>10</v>
      </c>
      <c r="L323" s="3">
        <v>137</v>
      </c>
    </row>
    <row r="324" spans="1:12">
      <c r="A324" s="4" t="s">
        <v>479</v>
      </c>
      <c r="B324" s="4">
        <f t="shared" ref="B324:L324" si="24">SUM(B321:B323)</f>
        <v>64</v>
      </c>
      <c r="C324" s="4">
        <f t="shared" si="24"/>
        <v>50</v>
      </c>
      <c r="D324" s="4">
        <f t="shared" si="24"/>
        <v>54</v>
      </c>
      <c r="E324" s="4">
        <f t="shared" si="24"/>
        <v>33</v>
      </c>
      <c r="F324" s="4">
        <f t="shared" si="24"/>
        <v>71</v>
      </c>
      <c r="G324" s="4">
        <f t="shared" si="24"/>
        <v>75</v>
      </c>
      <c r="H324" s="4">
        <f t="shared" si="24"/>
        <v>81</v>
      </c>
      <c r="I324" s="4">
        <f t="shared" si="24"/>
        <v>41</v>
      </c>
      <c r="J324" s="4">
        <f t="shared" si="24"/>
        <v>56</v>
      </c>
      <c r="K324" s="4">
        <f t="shared" si="24"/>
        <v>27</v>
      </c>
      <c r="L324" s="4">
        <f t="shared" si="24"/>
        <v>552</v>
      </c>
    </row>
    <row r="325" spans="1:12" ht="14.25" customHeight="1">
      <c r="A325" s="3" t="s">
        <v>287</v>
      </c>
      <c r="B325" s="3">
        <v>6</v>
      </c>
      <c r="C325" s="3">
        <v>5</v>
      </c>
      <c r="D325" s="3">
        <v>13</v>
      </c>
      <c r="E325" s="3">
        <v>8</v>
      </c>
      <c r="F325" s="3">
        <v>17</v>
      </c>
      <c r="G325" s="3">
        <v>7</v>
      </c>
      <c r="H325" s="3">
        <v>3</v>
      </c>
      <c r="I325" s="3">
        <v>10</v>
      </c>
      <c r="J325" s="3">
        <v>0</v>
      </c>
      <c r="K325" s="3">
        <v>0</v>
      </c>
      <c r="L325" s="3">
        <v>69</v>
      </c>
    </row>
    <row r="326" spans="1:12">
      <c r="A326" s="3" t="s">
        <v>288</v>
      </c>
      <c r="B326" s="3">
        <v>14</v>
      </c>
      <c r="C326" s="3">
        <v>8</v>
      </c>
      <c r="D326" s="3">
        <v>11</v>
      </c>
      <c r="E326" s="3">
        <v>7</v>
      </c>
      <c r="F326" s="3">
        <v>5</v>
      </c>
      <c r="G326" s="3">
        <v>12</v>
      </c>
      <c r="H326" s="3">
        <v>10</v>
      </c>
      <c r="I326" s="3">
        <v>9</v>
      </c>
      <c r="J326" s="3">
        <v>10</v>
      </c>
      <c r="K326" s="3">
        <v>0</v>
      </c>
      <c r="L326" s="3">
        <v>86</v>
      </c>
    </row>
    <row r="327" spans="1:12">
      <c r="A327" s="3" t="s">
        <v>289</v>
      </c>
      <c r="B327" s="3">
        <v>0</v>
      </c>
      <c r="C327" s="3">
        <v>8</v>
      </c>
      <c r="D327" s="3">
        <v>0</v>
      </c>
      <c r="E327" s="3">
        <v>9</v>
      </c>
      <c r="F327" s="3">
        <v>4</v>
      </c>
      <c r="G327" s="3">
        <v>4</v>
      </c>
      <c r="H327" s="3">
        <v>1</v>
      </c>
      <c r="I327" s="3">
        <v>1</v>
      </c>
      <c r="J327" s="3">
        <v>3</v>
      </c>
      <c r="K327" s="3">
        <v>0</v>
      </c>
      <c r="L327" s="3">
        <v>30</v>
      </c>
    </row>
    <row r="328" spans="1:12">
      <c r="A328" s="3" t="s">
        <v>290</v>
      </c>
      <c r="B328" s="3">
        <v>1</v>
      </c>
      <c r="C328" s="3">
        <v>0</v>
      </c>
      <c r="D328" s="3">
        <v>0</v>
      </c>
      <c r="E328" s="3">
        <v>1</v>
      </c>
      <c r="F328" s="3">
        <v>0</v>
      </c>
      <c r="G328" s="3">
        <v>4</v>
      </c>
      <c r="H328" s="3">
        <v>7</v>
      </c>
      <c r="I328" s="3">
        <v>0</v>
      </c>
      <c r="J328" s="3">
        <v>0</v>
      </c>
      <c r="K328" s="3">
        <v>0</v>
      </c>
      <c r="L328" s="3">
        <v>13</v>
      </c>
    </row>
    <row r="329" spans="1:12">
      <c r="A329" s="3" t="s">
        <v>291</v>
      </c>
      <c r="B329" s="3">
        <v>5</v>
      </c>
      <c r="C329" s="3">
        <v>0</v>
      </c>
      <c r="D329" s="3">
        <v>1</v>
      </c>
      <c r="E329" s="3">
        <v>2</v>
      </c>
      <c r="F329" s="3">
        <v>3</v>
      </c>
      <c r="G329" s="3">
        <v>2</v>
      </c>
      <c r="H329" s="3">
        <v>0</v>
      </c>
      <c r="I329" s="3">
        <v>0</v>
      </c>
      <c r="J329" s="3">
        <v>0</v>
      </c>
      <c r="K329" s="3">
        <v>0</v>
      </c>
      <c r="L329" s="3">
        <v>13</v>
      </c>
    </row>
    <row r="330" spans="1:12">
      <c r="A330" s="3" t="s">
        <v>292</v>
      </c>
      <c r="B330" s="3">
        <v>0</v>
      </c>
      <c r="C330" s="3">
        <v>0</v>
      </c>
      <c r="D330" s="3">
        <v>0</v>
      </c>
      <c r="E330" s="3">
        <v>5</v>
      </c>
      <c r="F330" s="3">
        <v>6</v>
      </c>
      <c r="G330" s="3">
        <v>5</v>
      </c>
      <c r="H330" s="3">
        <v>0</v>
      </c>
      <c r="I330" s="3">
        <v>9</v>
      </c>
      <c r="J330" s="3">
        <v>2</v>
      </c>
      <c r="K330" s="3">
        <v>0</v>
      </c>
      <c r="L330" s="3">
        <v>27</v>
      </c>
    </row>
    <row r="331" spans="1:12">
      <c r="A331" s="3" t="s">
        <v>293</v>
      </c>
      <c r="B331" s="3">
        <v>0</v>
      </c>
      <c r="C331" s="3">
        <v>0</v>
      </c>
      <c r="D331" s="3">
        <v>6</v>
      </c>
      <c r="E331" s="3">
        <v>0</v>
      </c>
      <c r="F331" s="3">
        <v>3</v>
      </c>
      <c r="G331" s="3">
        <v>3</v>
      </c>
      <c r="H331" s="3">
        <v>1</v>
      </c>
      <c r="I331" s="3">
        <v>2</v>
      </c>
      <c r="J331" s="3">
        <v>0</v>
      </c>
      <c r="K331" s="3">
        <v>0</v>
      </c>
      <c r="L331" s="3">
        <v>15</v>
      </c>
    </row>
    <row r="332" spans="1:12">
      <c r="A332" s="3" t="s">
        <v>294</v>
      </c>
      <c r="B332" s="3">
        <v>0</v>
      </c>
      <c r="C332" s="3">
        <v>0</v>
      </c>
      <c r="D332" s="3">
        <v>0</v>
      </c>
      <c r="E332" s="3">
        <v>3</v>
      </c>
      <c r="F332" s="3">
        <v>0</v>
      </c>
      <c r="G332" s="3">
        <v>6</v>
      </c>
      <c r="H332" s="3">
        <v>2</v>
      </c>
      <c r="I332" s="3">
        <v>5</v>
      </c>
      <c r="J332" s="3">
        <v>1</v>
      </c>
      <c r="K332" s="3">
        <v>3</v>
      </c>
      <c r="L332" s="3">
        <v>20</v>
      </c>
    </row>
    <row r="333" spans="1:12">
      <c r="A333" s="3" t="s">
        <v>295</v>
      </c>
      <c r="B333" s="3">
        <v>8</v>
      </c>
      <c r="C333" s="3">
        <v>6</v>
      </c>
      <c r="D333" s="3">
        <v>16</v>
      </c>
      <c r="E333" s="3">
        <v>4</v>
      </c>
      <c r="F333" s="3">
        <v>6</v>
      </c>
      <c r="G333" s="3">
        <v>1</v>
      </c>
      <c r="H333" s="3">
        <v>3</v>
      </c>
      <c r="I333" s="3">
        <v>1</v>
      </c>
      <c r="J333" s="3">
        <v>0</v>
      </c>
      <c r="K333" s="3">
        <v>0</v>
      </c>
      <c r="L333" s="3">
        <v>45</v>
      </c>
    </row>
    <row r="334" spans="1:12">
      <c r="A334" s="3" t="s">
        <v>296</v>
      </c>
      <c r="B334" s="3">
        <v>3</v>
      </c>
      <c r="C334" s="3">
        <v>6</v>
      </c>
      <c r="D334" s="3">
        <v>8</v>
      </c>
      <c r="E334" s="3">
        <v>5</v>
      </c>
      <c r="F334" s="3">
        <v>7</v>
      </c>
      <c r="G334" s="3">
        <v>8</v>
      </c>
      <c r="H334" s="3">
        <v>12</v>
      </c>
      <c r="I334" s="3">
        <v>3</v>
      </c>
      <c r="J334" s="3">
        <v>0</v>
      </c>
      <c r="K334" s="3">
        <v>0</v>
      </c>
      <c r="L334" s="3">
        <v>52</v>
      </c>
    </row>
    <row r="335" spans="1:12">
      <c r="A335" s="3" t="s">
        <v>297</v>
      </c>
      <c r="B335" s="3">
        <v>4</v>
      </c>
      <c r="C335" s="3">
        <v>7</v>
      </c>
      <c r="D335" s="3">
        <v>0</v>
      </c>
      <c r="E335" s="3">
        <v>3</v>
      </c>
      <c r="F335" s="3">
        <v>5</v>
      </c>
      <c r="G335" s="3">
        <v>2</v>
      </c>
      <c r="H335" s="3">
        <v>0</v>
      </c>
      <c r="I335" s="3">
        <v>3</v>
      </c>
      <c r="J335" s="3">
        <v>0</v>
      </c>
      <c r="K335" s="3">
        <v>0</v>
      </c>
      <c r="L335" s="3">
        <v>24</v>
      </c>
    </row>
    <row r="336" spans="1:12">
      <c r="A336" s="3" t="s">
        <v>298</v>
      </c>
      <c r="B336" s="3">
        <v>2</v>
      </c>
      <c r="C336" s="3">
        <v>3</v>
      </c>
      <c r="D336" s="3">
        <v>2</v>
      </c>
      <c r="E336" s="3">
        <v>0</v>
      </c>
      <c r="F336" s="3">
        <v>1</v>
      </c>
      <c r="G336" s="3">
        <v>1</v>
      </c>
      <c r="H336" s="3">
        <v>0</v>
      </c>
      <c r="I336" s="3">
        <v>0</v>
      </c>
      <c r="J336" s="3">
        <v>0</v>
      </c>
      <c r="K336" s="3">
        <v>0</v>
      </c>
      <c r="L336" s="3">
        <v>9</v>
      </c>
    </row>
    <row r="337" spans="1:12">
      <c r="A337" s="3" t="s">
        <v>299</v>
      </c>
      <c r="B337" s="3">
        <v>2</v>
      </c>
      <c r="C337" s="3">
        <v>1</v>
      </c>
      <c r="D337" s="3">
        <v>0</v>
      </c>
      <c r="E337" s="3">
        <v>0</v>
      </c>
      <c r="F337" s="3">
        <v>0</v>
      </c>
      <c r="G337" s="3">
        <v>0</v>
      </c>
      <c r="H337" s="3">
        <v>1</v>
      </c>
      <c r="I337" s="3">
        <v>4</v>
      </c>
      <c r="J337" s="3">
        <v>0</v>
      </c>
      <c r="K337" s="3">
        <v>0</v>
      </c>
      <c r="L337" s="3">
        <v>8</v>
      </c>
    </row>
    <row r="338" spans="1:12">
      <c r="A338" s="3" t="s">
        <v>300</v>
      </c>
      <c r="B338" s="3">
        <v>6</v>
      </c>
      <c r="C338" s="3">
        <v>5</v>
      </c>
      <c r="D338" s="3">
        <v>4</v>
      </c>
      <c r="E338" s="3">
        <v>3</v>
      </c>
      <c r="F338" s="3">
        <v>7</v>
      </c>
      <c r="G338" s="3">
        <v>6</v>
      </c>
      <c r="H338" s="3">
        <v>6</v>
      </c>
      <c r="I338" s="3">
        <v>3</v>
      </c>
      <c r="J338" s="3">
        <v>0</v>
      </c>
      <c r="K338" s="3">
        <v>0</v>
      </c>
      <c r="L338" s="3">
        <v>40</v>
      </c>
    </row>
    <row r="339" spans="1:12">
      <c r="A339" s="3" t="s">
        <v>301</v>
      </c>
      <c r="B339" s="3">
        <v>0</v>
      </c>
      <c r="C339" s="3">
        <v>7</v>
      </c>
      <c r="D339" s="3">
        <v>0</v>
      </c>
      <c r="E339" s="3">
        <v>4</v>
      </c>
      <c r="F339" s="3">
        <v>0</v>
      </c>
      <c r="G339" s="3">
        <v>0</v>
      </c>
      <c r="H339" s="3">
        <v>9</v>
      </c>
      <c r="I339" s="3">
        <v>0</v>
      </c>
      <c r="J339" s="3">
        <v>0</v>
      </c>
      <c r="K339" s="3">
        <v>0</v>
      </c>
      <c r="L339" s="3">
        <v>20</v>
      </c>
    </row>
    <row r="340" spans="1:12">
      <c r="A340" s="3" t="s">
        <v>302</v>
      </c>
      <c r="B340" s="3">
        <v>1</v>
      </c>
      <c r="C340" s="3">
        <v>2</v>
      </c>
      <c r="D340" s="3">
        <v>1</v>
      </c>
      <c r="E340" s="3">
        <v>1</v>
      </c>
      <c r="F340" s="3">
        <v>4</v>
      </c>
      <c r="G340" s="3">
        <v>1</v>
      </c>
      <c r="H340" s="3">
        <v>2</v>
      </c>
      <c r="I340" s="3">
        <v>2</v>
      </c>
      <c r="J340" s="3">
        <v>0</v>
      </c>
      <c r="K340" s="3">
        <v>0</v>
      </c>
      <c r="L340" s="3">
        <v>14</v>
      </c>
    </row>
    <row r="341" spans="1:12">
      <c r="A341" s="3" t="s">
        <v>303</v>
      </c>
      <c r="B341" s="3">
        <v>3</v>
      </c>
      <c r="C341" s="3">
        <v>0</v>
      </c>
      <c r="D341" s="3">
        <v>4</v>
      </c>
      <c r="E341" s="3">
        <v>0</v>
      </c>
      <c r="F341" s="3">
        <v>0</v>
      </c>
      <c r="G341" s="3">
        <v>2</v>
      </c>
      <c r="H341" s="3">
        <v>2</v>
      </c>
      <c r="I341" s="3">
        <v>7</v>
      </c>
      <c r="J341" s="3">
        <v>0</v>
      </c>
      <c r="K341" s="3">
        <v>0</v>
      </c>
      <c r="L341" s="3">
        <v>18</v>
      </c>
    </row>
    <row r="342" spans="1:12">
      <c r="A342" s="3" t="s">
        <v>304</v>
      </c>
      <c r="B342" s="3">
        <v>0</v>
      </c>
      <c r="C342" s="3">
        <v>2</v>
      </c>
      <c r="D342" s="3">
        <v>0</v>
      </c>
      <c r="E342" s="3">
        <v>2</v>
      </c>
      <c r="F342" s="3">
        <v>0</v>
      </c>
      <c r="G342" s="3">
        <v>1</v>
      </c>
      <c r="H342" s="3">
        <v>0</v>
      </c>
      <c r="I342" s="3">
        <v>0</v>
      </c>
      <c r="J342" s="3">
        <v>0</v>
      </c>
      <c r="K342" s="3">
        <v>0</v>
      </c>
      <c r="L342" s="3">
        <v>5</v>
      </c>
    </row>
    <row r="343" spans="1:12">
      <c r="A343" s="3" t="s">
        <v>305</v>
      </c>
      <c r="B343" s="3">
        <v>4</v>
      </c>
      <c r="C343" s="3">
        <v>0</v>
      </c>
      <c r="D343" s="3">
        <v>1</v>
      </c>
      <c r="E343" s="3">
        <v>0</v>
      </c>
      <c r="F343" s="3">
        <v>3</v>
      </c>
      <c r="G343" s="3">
        <v>0</v>
      </c>
      <c r="H343" s="3">
        <v>0</v>
      </c>
      <c r="I343" s="3">
        <v>5</v>
      </c>
      <c r="J343" s="3">
        <v>0</v>
      </c>
      <c r="K343" s="3">
        <v>0</v>
      </c>
      <c r="L343" s="3">
        <v>13</v>
      </c>
    </row>
    <row r="344" spans="1:12">
      <c r="A344" s="3" t="s">
        <v>306</v>
      </c>
      <c r="B344" s="3">
        <v>0</v>
      </c>
      <c r="C344" s="3">
        <v>1</v>
      </c>
      <c r="D344" s="3">
        <v>1</v>
      </c>
      <c r="E344" s="3">
        <v>2</v>
      </c>
      <c r="F344" s="3">
        <v>0</v>
      </c>
      <c r="G344" s="3">
        <v>0</v>
      </c>
      <c r="H344" s="3">
        <v>2</v>
      </c>
      <c r="I344" s="3">
        <v>0</v>
      </c>
      <c r="J344" s="3">
        <v>0</v>
      </c>
      <c r="K344" s="3">
        <v>0</v>
      </c>
      <c r="L344" s="3">
        <v>6</v>
      </c>
    </row>
    <row r="345" spans="1:12">
      <c r="A345" s="3" t="s">
        <v>307</v>
      </c>
      <c r="B345" s="3">
        <v>0</v>
      </c>
      <c r="C345" s="3">
        <v>0</v>
      </c>
      <c r="D345" s="3">
        <v>0</v>
      </c>
      <c r="E345" s="3">
        <v>0</v>
      </c>
      <c r="F345" s="3">
        <v>2</v>
      </c>
      <c r="G345" s="3">
        <v>2</v>
      </c>
      <c r="H345" s="3">
        <v>3</v>
      </c>
      <c r="I345" s="3">
        <v>5</v>
      </c>
      <c r="J345" s="3">
        <v>0</v>
      </c>
      <c r="K345" s="3">
        <v>0</v>
      </c>
      <c r="L345" s="3">
        <v>12</v>
      </c>
    </row>
    <row r="346" spans="1:12">
      <c r="A346" s="3" t="s">
        <v>308</v>
      </c>
      <c r="B346" s="3">
        <v>4</v>
      </c>
      <c r="C346" s="3">
        <v>1</v>
      </c>
      <c r="D346" s="3">
        <v>0</v>
      </c>
      <c r="E346" s="3">
        <v>0</v>
      </c>
      <c r="F346" s="3">
        <v>1</v>
      </c>
      <c r="G346" s="3">
        <v>0</v>
      </c>
      <c r="H346" s="3">
        <v>1</v>
      </c>
      <c r="I346" s="3">
        <v>0</v>
      </c>
      <c r="J346" s="3">
        <v>0</v>
      </c>
      <c r="K346" s="3">
        <v>0</v>
      </c>
      <c r="L346" s="3">
        <v>7</v>
      </c>
    </row>
    <row r="347" spans="1:12">
      <c r="A347" s="3" t="s">
        <v>309</v>
      </c>
      <c r="B347" s="3">
        <v>7</v>
      </c>
      <c r="C347" s="3">
        <v>11</v>
      </c>
      <c r="D347" s="3">
        <v>3</v>
      </c>
      <c r="E347" s="3">
        <v>2</v>
      </c>
      <c r="F347" s="3">
        <v>5</v>
      </c>
      <c r="G347" s="3">
        <v>2</v>
      </c>
      <c r="H347" s="3">
        <v>4</v>
      </c>
      <c r="I347" s="3">
        <v>0</v>
      </c>
      <c r="J347" s="3">
        <v>0</v>
      </c>
      <c r="K347" s="3">
        <v>0</v>
      </c>
      <c r="L347" s="3">
        <v>34</v>
      </c>
    </row>
    <row r="348" spans="1:12">
      <c r="A348" s="3" t="s">
        <v>310</v>
      </c>
      <c r="B348" s="3">
        <v>0</v>
      </c>
      <c r="C348" s="3">
        <v>0</v>
      </c>
      <c r="D348" s="3">
        <v>0</v>
      </c>
      <c r="E348" s="3">
        <v>3</v>
      </c>
      <c r="F348" s="3">
        <v>2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5</v>
      </c>
    </row>
    <row r="349" spans="1:12">
      <c r="A349" s="4" t="s">
        <v>480</v>
      </c>
      <c r="B349" s="4">
        <f t="shared" ref="B349:L349" si="25">SUM(B325:B348)</f>
        <v>70</v>
      </c>
      <c r="C349" s="4">
        <f t="shared" si="25"/>
        <v>73</v>
      </c>
      <c r="D349" s="4">
        <f t="shared" si="25"/>
        <v>71</v>
      </c>
      <c r="E349" s="4">
        <f t="shared" si="25"/>
        <v>64</v>
      </c>
      <c r="F349" s="4">
        <f t="shared" si="25"/>
        <v>81</v>
      </c>
      <c r="G349" s="4">
        <f t="shared" si="25"/>
        <v>69</v>
      </c>
      <c r="H349" s="4">
        <f t="shared" si="25"/>
        <v>69</v>
      </c>
      <c r="I349" s="4">
        <f t="shared" si="25"/>
        <v>69</v>
      </c>
      <c r="J349" s="4">
        <f t="shared" si="25"/>
        <v>16</v>
      </c>
      <c r="K349" s="4">
        <f t="shared" si="25"/>
        <v>3</v>
      </c>
      <c r="L349" s="4">
        <f t="shared" si="25"/>
        <v>585</v>
      </c>
    </row>
    <row r="350" spans="1:12">
      <c r="A350" s="3" t="s">
        <v>311</v>
      </c>
      <c r="B350" s="3">
        <v>0</v>
      </c>
      <c r="C350" s="3">
        <v>0</v>
      </c>
      <c r="D350" s="3">
        <v>0</v>
      </c>
      <c r="E350" s="3">
        <v>16</v>
      </c>
      <c r="F350" s="3">
        <v>6</v>
      </c>
      <c r="G350" s="3">
        <v>21</v>
      </c>
      <c r="H350" s="3">
        <v>12</v>
      </c>
      <c r="I350" s="3">
        <v>19</v>
      </c>
      <c r="J350" s="3">
        <v>0</v>
      </c>
      <c r="K350" s="3">
        <v>7</v>
      </c>
      <c r="L350" s="3">
        <v>81</v>
      </c>
    </row>
    <row r="351" spans="1:12">
      <c r="A351" s="3" t="s">
        <v>312</v>
      </c>
      <c r="B351" s="3">
        <v>8</v>
      </c>
      <c r="C351" s="3">
        <v>3</v>
      </c>
      <c r="D351" s="3">
        <v>1</v>
      </c>
      <c r="E351" s="3">
        <v>18</v>
      </c>
      <c r="F351" s="3">
        <v>10</v>
      </c>
      <c r="G351" s="3">
        <v>15</v>
      </c>
      <c r="H351" s="3">
        <v>14</v>
      </c>
      <c r="I351" s="3">
        <v>24</v>
      </c>
      <c r="J351" s="3">
        <v>6</v>
      </c>
      <c r="K351" s="3">
        <v>6</v>
      </c>
      <c r="L351" s="3">
        <v>105</v>
      </c>
    </row>
    <row r="352" spans="1:12">
      <c r="A352" s="3" t="s">
        <v>313</v>
      </c>
      <c r="B352" s="3">
        <v>10</v>
      </c>
      <c r="C352" s="3">
        <v>9</v>
      </c>
      <c r="D352" s="3">
        <v>15</v>
      </c>
      <c r="E352" s="3">
        <v>10</v>
      </c>
      <c r="F352" s="3">
        <v>3</v>
      </c>
      <c r="G352" s="3">
        <v>7</v>
      </c>
      <c r="H352" s="3">
        <v>2</v>
      </c>
      <c r="I352" s="3">
        <v>2</v>
      </c>
      <c r="J352" s="3">
        <v>2</v>
      </c>
      <c r="K352" s="3">
        <v>4</v>
      </c>
      <c r="L352" s="3">
        <v>64</v>
      </c>
    </row>
    <row r="353" spans="1:12">
      <c r="A353" s="3" t="s">
        <v>314</v>
      </c>
      <c r="B353" s="3">
        <v>6</v>
      </c>
      <c r="C353" s="3">
        <v>2</v>
      </c>
      <c r="D353" s="3">
        <v>4</v>
      </c>
      <c r="E353" s="3">
        <v>5</v>
      </c>
      <c r="F353" s="3">
        <v>11</v>
      </c>
      <c r="G353" s="3">
        <v>7</v>
      </c>
      <c r="H353" s="3">
        <v>0</v>
      </c>
      <c r="I353" s="3">
        <v>0</v>
      </c>
      <c r="J353" s="3">
        <v>0</v>
      </c>
      <c r="K353" s="3">
        <v>0</v>
      </c>
      <c r="L353" s="3">
        <v>35</v>
      </c>
    </row>
    <row r="354" spans="1:12">
      <c r="A354" s="3" t="s">
        <v>315</v>
      </c>
      <c r="B354" s="3">
        <v>6</v>
      </c>
      <c r="C354" s="3">
        <v>6</v>
      </c>
      <c r="D354" s="3">
        <v>9</v>
      </c>
      <c r="E354" s="3">
        <v>7</v>
      </c>
      <c r="F354" s="3">
        <v>13</v>
      </c>
      <c r="G354" s="3">
        <v>17</v>
      </c>
      <c r="H354" s="3">
        <v>12</v>
      </c>
      <c r="I354" s="3">
        <v>11</v>
      </c>
      <c r="J354" s="3">
        <v>0</v>
      </c>
      <c r="K354" s="3">
        <v>0</v>
      </c>
      <c r="L354" s="3">
        <v>81</v>
      </c>
    </row>
    <row r="355" spans="1:12">
      <c r="A355" s="3" t="s">
        <v>316</v>
      </c>
      <c r="B355" s="3">
        <v>0</v>
      </c>
      <c r="C355" s="3">
        <v>4</v>
      </c>
      <c r="D355" s="3">
        <v>0</v>
      </c>
      <c r="E355" s="3">
        <v>1</v>
      </c>
      <c r="F355" s="3">
        <v>5</v>
      </c>
      <c r="G355" s="3">
        <v>3</v>
      </c>
      <c r="H355" s="3">
        <v>3</v>
      </c>
      <c r="I355" s="3">
        <v>6</v>
      </c>
      <c r="J355" s="3">
        <v>0</v>
      </c>
      <c r="K355" s="3">
        <v>0</v>
      </c>
      <c r="L355" s="3">
        <v>22</v>
      </c>
    </row>
    <row r="356" spans="1:12">
      <c r="A356" s="3" t="s">
        <v>317</v>
      </c>
      <c r="B356" s="3">
        <v>13</v>
      </c>
      <c r="C356" s="3">
        <v>11</v>
      </c>
      <c r="D356" s="3">
        <v>10</v>
      </c>
      <c r="E356" s="3">
        <v>13</v>
      </c>
      <c r="F356" s="3">
        <v>8</v>
      </c>
      <c r="G356" s="3">
        <v>10</v>
      </c>
      <c r="H356" s="3">
        <v>13</v>
      </c>
      <c r="I356" s="3">
        <v>7</v>
      </c>
      <c r="J356" s="3">
        <v>0</v>
      </c>
      <c r="K356" s="3">
        <v>0</v>
      </c>
      <c r="L356" s="3">
        <v>85</v>
      </c>
    </row>
    <row r="357" spans="1:12">
      <c r="A357" s="3" t="s">
        <v>318</v>
      </c>
      <c r="B357" s="3">
        <v>4</v>
      </c>
      <c r="C357" s="3">
        <v>8</v>
      </c>
      <c r="D357" s="3">
        <v>15</v>
      </c>
      <c r="E357" s="3">
        <v>2</v>
      </c>
      <c r="F357" s="3">
        <v>11</v>
      </c>
      <c r="G357" s="3">
        <v>17</v>
      </c>
      <c r="H357" s="3">
        <v>11</v>
      </c>
      <c r="I357" s="3">
        <v>15</v>
      </c>
      <c r="J357" s="3">
        <v>6</v>
      </c>
      <c r="K357" s="3">
        <v>3</v>
      </c>
      <c r="L357" s="3">
        <v>92</v>
      </c>
    </row>
    <row r="358" spans="1:12">
      <c r="A358" s="3" t="s">
        <v>319</v>
      </c>
      <c r="B358" s="3">
        <v>4</v>
      </c>
      <c r="C358" s="3">
        <v>7</v>
      </c>
      <c r="D358" s="3">
        <v>3</v>
      </c>
      <c r="E358" s="3">
        <v>7</v>
      </c>
      <c r="F358" s="3">
        <v>0</v>
      </c>
      <c r="G358" s="3">
        <v>2</v>
      </c>
      <c r="H358" s="3">
        <v>0</v>
      </c>
      <c r="I358" s="3">
        <v>0</v>
      </c>
      <c r="J358" s="3">
        <v>0</v>
      </c>
      <c r="K358" s="3">
        <v>0</v>
      </c>
      <c r="L358" s="3">
        <v>23</v>
      </c>
    </row>
    <row r="359" spans="1:12">
      <c r="A359" s="3" t="s">
        <v>320</v>
      </c>
      <c r="B359" s="3">
        <v>1</v>
      </c>
      <c r="C359" s="3">
        <v>4</v>
      </c>
      <c r="D359" s="3">
        <v>3</v>
      </c>
      <c r="E359" s="3">
        <v>8</v>
      </c>
      <c r="F359" s="3">
        <v>3</v>
      </c>
      <c r="G359" s="3">
        <v>4</v>
      </c>
      <c r="H359" s="3">
        <v>2</v>
      </c>
      <c r="I359" s="3">
        <v>2</v>
      </c>
      <c r="J359" s="3">
        <v>6</v>
      </c>
      <c r="K359" s="3">
        <v>0</v>
      </c>
      <c r="L359" s="3">
        <v>33</v>
      </c>
    </row>
    <row r="360" spans="1:12">
      <c r="A360" s="3" t="s">
        <v>321</v>
      </c>
      <c r="B360" s="3">
        <v>11</v>
      </c>
      <c r="C360" s="3">
        <v>14</v>
      </c>
      <c r="D360" s="3">
        <v>6</v>
      </c>
      <c r="E360" s="3">
        <v>26</v>
      </c>
      <c r="F360" s="3">
        <v>5</v>
      </c>
      <c r="G360" s="3">
        <v>6</v>
      </c>
      <c r="H360" s="3">
        <v>1</v>
      </c>
      <c r="I360" s="3">
        <v>13</v>
      </c>
      <c r="J360" s="3">
        <v>0</v>
      </c>
      <c r="K360" s="3">
        <v>0</v>
      </c>
      <c r="L360" s="3">
        <v>82</v>
      </c>
    </row>
    <row r="361" spans="1:12">
      <c r="A361" s="3" t="s">
        <v>322</v>
      </c>
      <c r="B361" s="3">
        <v>2</v>
      </c>
      <c r="C361" s="3">
        <v>2</v>
      </c>
      <c r="D361" s="3">
        <v>4</v>
      </c>
      <c r="E361" s="3">
        <v>3</v>
      </c>
      <c r="F361" s="3">
        <v>1</v>
      </c>
      <c r="G361" s="3">
        <v>5</v>
      </c>
      <c r="H361" s="3">
        <v>0</v>
      </c>
      <c r="I361" s="3">
        <v>0</v>
      </c>
      <c r="J361" s="3">
        <v>0</v>
      </c>
      <c r="K361" s="3">
        <v>0</v>
      </c>
      <c r="L361" s="3">
        <v>17</v>
      </c>
    </row>
    <row r="362" spans="1:12">
      <c r="A362" s="3" t="s">
        <v>323</v>
      </c>
      <c r="B362" s="3">
        <v>0</v>
      </c>
      <c r="C362" s="3">
        <v>2</v>
      </c>
      <c r="D362" s="3">
        <v>8</v>
      </c>
      <c r="E362" s="3">
        <v>0</v>
      </c>
      <c r="F362" s="3">
        <v>4</v>
      </c>
      <c r="G362" s="3">
        <v>6</v>
      </c>
      <c r="H362" s="3">
        <v>18</v>
      </c>
      <c r="I362" s="3">
        <v>0</v>
      </c>
      <c r="J362" s="3">
        <v>2</v>
      </c>
      <c r="K362" s="3">
        <v>0</v>
      </c>
      <c r="L362" s="3">
        <v>40</v>
      </c>
    </row>
    <row r="363" spans="1:12">
      <c r="A363" s="3" t="s">
        <v>324</v>
      </c>
      <c r="B363" s="3">
        <v>0</v>
      </c>
      <c r="C363" s="3">
        <v>0</v>
      </c>
      <c r="D363" s="3">
        <v>0</v>
      </c>
      <c r="E363" s="3">
        <v>0</v>
      </c>
      <c r="F363" s="3">
        <v>0</v>
      </c>
      <c r="G363" s="3">
        <v>23</v>
      </c>
      <c r="H363" s="3">
        <v>18</v>
      </c>
      <c r="I363" s="3">
        <v>13</v>
      </c>
      <c r="J363" s="3">
        <v>17</v>
      </c>
      <c r="K363" s="3">
        <v>0</v>
      </c>
      <c r="L363" s="3">
        <v>71</v>
      </c>
    </row>
    <row r="364" spans="1:12">
      <c r="A364" s="3" t="s">
        <v>325</v>
      </c>
      <c r="B364" s="3">
        <v>11</v>
      </c>
      <c r="C364" s="3">
        <v>6</v>
      </c>
      <c r="D364" s="3">
        <v>0</v>
      </c>
      <c r="E364" s="3">
        <v>2</v>
      </c>
      <c r="F364" s="3">
        <v>6</v>
      </c>
      <c r="G364" s="3">
        <v>5</v>
      </c>
      <c r="H364" s="3">
        <v>1</v>
      </c>
      <c r="I364" s="3">
        <v>0</v>
      </c>
      <c r="J364" s="3">
        <v>0</v>
      </c>
      <c r="K364" s="3">
        <v>0</v>
      </c>
      <c r="L364" s="3">
        <v>31</v>
      </c>
    </row>
    <row r="365" spans="1:12">
      <c r="A365" s="3" t="s">
        <v>326</v>
      </c>
      <c r="B365" s="3">
        <v>9</v>
      </c>
      <c r="C365" s="3">
        <v>11</v>
      </c>
      <c r="D365" s="3">
        <v>7</v>
      </c>
      <c r="E365" s="3">
        <v>3</v>
      </c>
      <c r="F365" s="3">
        <v>9</v>
      </c>
      <c r="G365" s="3">
        <v>8</v>
      </c>
      <c r="H365" s="3">
        <v>5</v>
      </c>
      <c r="I365" s="3">
        <v>3</v>
      </c>
      <c r="J365" s="3">
        <v>0</v>
      </c>
      <c r="K365" s="3">
        <v>0</v>
      </c>
      <c r="L365" s="3">
        <v>55</v>
      </c>
    </row>
    <row r="366" spans="1:12">
      <c r="A366" s="3" t="s">
        <v>327</v>
      </c>
      <c r="B366" s="3">
        <v>21</v>
      </c>
      <c r="C366" s="3">
        <v>26</v>
      </c>
      <c r="D366" s="3">
        <v>13</v>
      </c>
      <c r="E366" s="3">
        <v>22</v>
      </c>
      <c r="F366" s="3">
        <v>22</v>
      </c>
      <c r="G366" s="3">
        <v>6</v>
      </c>
      <c r="H366" s="3">
        <v>11</v>
      </c>
      <c r="I366" s="3">
        <v>6</v>
      </c>
      <c r="J366" s="3">
        <v>0</v>
      </c>
      <c r="K366" s="3">
        <v>0</v>
      </c>
      <c r="L366" s="3">
        <v>127</v>
      </c>
    </row>
    <row r="367" spans="1:12">
      <c r="A367" s="3" t="s">
        <v>328</v>
      </c>
      <c r="B367" s="3">
        <v>0</v>
      </c>
      <c r="C367" s="3">
        <v>6</v>
      </c>
      <c r="D367" s="3">
        <v>5</v>
      </c>
      <c r="E367" s="3">
        <v>5</v>
      </c>
      <c r="F367" s="3">
        <v>8</v>
      </c>
      <c r="G367" s="3">
        <v>8</v>
      </c>
      <c r="H367" s="3">
        <v>5</v>
      </c>
      <c r="I367" s="3">
        <v>7</v>
      </c>
      <c r="J367" s="3">
        <v>5</v>
      </c>
      <c r="K367" s="3">
        <v>0</v>
      </c>
      <c r="L367" s="3">
        <v>49</v>
      </c>
    </row>
    <row r="368" spans="1:12">
      <c r="A368" s="3" t="s">
        <v>329</v>
      </c>
      <c r="B368" s="3">
        <v>7</v>
      </c>
      <c r="C368" s="3">
        <v>0</v>
      </c>
      <c r="D368" s="3">
        <v>1</v>
      </c>
      <c r="E368" s="3">
        <v>1</v>
      </c>
      <c r="F368" s="3">
        <v>4</v>
      </c>
      <c r="G368" s="3">
        <v>0</v>
      </c>
      <c r="H368" s="3">
        <v>1</v>
      </c>
      <c r="I368" s="3">
        <v>0</v>
      </c>
      <c r="J368" s="3">
        <v>0</v>
      </c>
      <c r="K368" s="3">
        <v>0</v>
      </c>
      <c r="L368" s="3">
        <v>14</v>
      </c>
    </row>
    <row r="369" spans="1:12">
      <c r="A369" s="3" t="s">
        <v>330</v>
      </c>
      <c r="B369" s="3">
        <v>8</v>
      </c>
      <c r="C369" s="3">
        <v>6</v>
      </c>
      <c r="D369" s="3">
        <v>0</v>
      </c>
      <c r="E369" s="3">
        <v>3</v>
      </c>
      <c r="F369" s="3">
        <v>0</v>
      </c>
      <c r="G369" s="3">
        <v>4</v>
      </c>
      <c r="H369" s="3">
        <v>0</v>
      </c>
      <c r="I369" s="3">
        <v>0</v>
      </c>
      <c r="J369" s="3">
        <v>0</v>
      </c>
      <c r="K369" s="3">
        <v>0</v>
      </c>
      <c r="L369" s="3">
        <v>21</v>
      </c>
    </row>
    <row r="370" spans="1:12">
      <c r="A370" s="3" t="s">
        <v>331</v>
      </c>
      <c r="B370" s="3">
        <v>0</v>
      </c>
      <c r="C370" s="3">
        <v>3</v>
      </c>
      <c r="D370" s="3">
        <v>7</v>
      </c>
      <c r="E370" s="3">
        <v>0</v>
      </c>
      <c r="F370" s="3">
        <v>0</v>
      </c>
      <c r="G370" s="3">
        <v>6</v>
      </c>
      <c r="H370" s="3">
        <v>0</v>
      </c>
      <c r="I370" s="3">
        <v>4</v>
      </c>
      <c r="J370" s="3">
        <v>2</v>
      </c>
      <c r="K370" s="3">
        <v>0</v>
      </c>
      <c r="L370" s="3">
        <v>22</v>
      </c>
    </row>
    <row r="371" spans="1:12">
      <c r="A371" s="3" t="s">
        <v>332</v>
      </c>
      <c r="B371" s="3">
        <v>5</v>
      </c>
      <c r="C371" s="3">
        <v>7</v>
      </c>
      <c r="D371" s="3">
        <v>1</v>
      </c>
      <c r="E371" s="3">
        <v>10</v>
      </c>
      <c r="F371" s="3">
        <v>4</v>
      </c>
      <c r="G371" s="3">
        <v>2</v>
      </c>
      <c r="H371" s="3">
        <v>2</v>
      </c>
      <c r="I371" s="3">
        <v>3</v>
      </c>
      <c r="J371" s="3">
        <v>0</v>
      </c>
      <c r="K371" s="3">
        <v>0</v>
      </c>
      <c r="L371" s="3">
        <v>34</v>
      </c>
    </row>
    <row r="372" spans="1:12">
      <c r="A372" s="3" t="s">
        <v>333</v>
      </c>
      <c r="B372" s="3">
        <v>9</v>
      </c>
      <c r="C372" s="3">
        <v>10</v>
      </c>
      <c r="D372" s="3">
        <v>6</v>
      </c>
      <c r="E372" s="3">
        <v>13</v>
      </c>
      <c r="F372" s="3">
        <v>6</v>
      </c>
      <c r="G372" s="3">
        <v>11</v>
      </c>
      <c r="H372" s="3">
        <v>8</v>
      </c>
      <c r="I372" s="3">
        <v>12</v>
      </c>
      <c r="J372" s="3">
        <v>3</v>
      </c>
      <c r="K372" s="3">
        <v>6</v>
      </c>
      <c r="L372" s="3">
        <v>84</v>
      </c>
    </row>
    <row r="373" spans="1:12">
      <c r="A373" s="3" t="s">
        <v>334</v>
      </c>
      <c r="B373" s="3">
        <v>0</v>
      </c>
      <c r="C373" s="3">
        <v>0</v>
      </c>
      <c r="D373" s="3">
        <v>0</v>
      </c>
      <c r="E373" s="3">
        <v>2</v>
      </c>
      <c r="F373" s="3">
        <v>2</v>
      </c>
      <c r="G373" s="3">
        <v>2</v>
      </c>
      <c r="H373" s="3">
        <v>3</v>
      </c>
      <c r="I373" s="3">
        <v>4</v>
      </c>
      <c r="J373" s="3">
        <v>0</v>
      </c>
      <c r="K373" s="3">
        <v>0</v>
      </c>
      <c r="L373" s="3">
        <v>13</v>
      </c>
    </row>
    <row r="374" spans="1:12" s="8" customFormat="1">
      <c r="A374" s="7" t="s">
        <v>45</v>
      </c>
      <c r="B374" s="7">
        <v>0</v>
      </c>
      <c r="C374" s="7">
        <v>1</v>
      </c>
      <c r="D374" s="7">
        <v>4</v>
      </c>
      <c r="E374" s="7">
        <v>0</v>
      </c>
      <c r="F374" s="7">
        <v>6</v>
      </c>
      <c r="G374" s="7">
        <v>5</v>
      </c>
      <c r="H374" s="7">
        <v>8</v>
      </c>
      <c r="I374" s="7">
        <v>2</v>
      </c>
      <c r="J374" s="7">
        <v>0</v>
      </c>
      <c r="K374" s="7">
        <v>0</v>
      </c>
      <c r="L374" s="7">
        <v>26</v>
      </c>
    </row>
    <row r="375" spans="1:12">
      <c r="A375" s="3" t="s">
        <v>335</v>
      </c>
      <c r="B375" s="3">
        <v>3</v>
      </c>
      <c r="C375" s="3">
        <v>4</v>
      </c>
      <c r="D375" s="3">
        <v>3</v>
      </c>
      <c r="E375" s="3">
        <v>0</v>
      </c>
      <c r="F375" s="3">
        <v>6</v>
      </c>
      <c r="G375" s="3">
        <v>4</v>
      </c>
      <c r="H375" s="3">
        <v>3</v>
      </c>
      <c r="I375" s="3">
        <v>0</v>
      </c>
      <c r="J375" s="3">
        <v>0</v>
      </c>
      <c r="K375" s="3">
        <v>0</v>
      </c>
      <c r="L375" s="3">
        <v>23</v>
      </c>
    </row>
    <row r="376" spans="1:12">
      <c r="A376" s="3" t="s">
        <v>336</v>
      </c>
      <c r="B376" s="3">
        <v>0</v>
      </c>
      <c r="C376" s="3">
        <v>0</v>
      </c>
      <c r="D376" s="3">
        <v>0</v>
      </c>
      <c r="E376" s="3">
        <v>8</v>
      </c>
      <c r="F376" s="3">
        <v>2</v>
      </c>
      <c r="G376" s="3">
        <v>7</v>
      </c>
      <c r="H376" s="3">
        <v>8</v>
      </c>
      <c r="I376" s="3">
        <v>2</v>
      </c>
      <c r="J376" s="3">
        <v>0</v>
      </c>
      <c r="K376" s="3">
        <v>0</v>
      </c>
      <c r="L376" s="3">
        <v>27</v>
      </c>
    </row>
    <row r="377" spans="1:12">
      <c r="A377" s="4" t="s">
        <v>481</v>
      </c>
      <c r="B377" s="4">
        <f t="shared" ref="B377:L377" si="26">SUM(B350:B376)</f>
        <v>138</v>
      </c>
      <c r="C377" s="4">
        <f t="shared" si="26"/>
        <v>152</v>
      </c>
      <c r="D377" s="4">
        <f t="shared" si="26"/>
        <v>125</v>
      </c>
      <c r="E377" s="4">
        <f t="shared" si="26"/>
        <v>185</v>
      </c>
      <c r="F377" s="4">
        <f t="shared" si="26"/>
        <v>155</v>
      </c>
      <c r="G377" s="4">
        <f t="shared" si="26"/>
        <v>211</v>
      </c>
      <c r="H377" s="4">
        <f t="shared" si="26"/>
        <v>161</v>
      </c>
      <c r="I377" s="4">
        <f t="shared" si="26"/>
        <v>155</v>
      </c>
      <c r="J377" s="4">
        <f t="shared" si="26"/>
        <v>49</v>
      </c>
      <c r="K377" s="4">
        <f t="shared" si="26"/>
        <v>26</v>
      </c>
      <c r="L377" s="4">
        <f t="shared" si="26"/>
        <v>1357</v>
      </c>
    </row>
    <row r="378" spans="1:12">
      <c r="A378" s="3" t="s">
        <v>337</v>
      </c>
      <c r="B378" s="3">
        <v>2</v>
      </c>
      <c r="C378" s="3">
        <v>4</v>
      </c>
      <c r="D378" s="3">
        <v>2</v>
      </c>
      <c r="E378" s="3">
        <v>7</v>
      </c>
      <c r="F378" s="3">
        <v>8</v>
      </c>
      <c r="G378" s="3">
        <v>3</v>
      </c>
      <c r="H378" s="3">
        <v>1</v>
      </c>
      <c r="I378" s="3">
        <v>3</v>
      </c>
      <c r="J378" s="3">
        <v>4</v>
      </c>
      <c r="K378" s="3">
        <v>3</v>
      </c>
      <c r="L378" s="3">
        <v>37</v>
      </c>
    </row>
    <row r="379" spans="1:12">
      <c r="A379" s="3" t="s">
        <v>338</v>
      </c>
      <c r="B379" s="3">
        <v>10</v>
      </c>
      <c r="C379" s="3">
        <v>7</v>
      </c>
      <c r="D379" s="3">
        <v>9</v>
      </c>
      <c r="E379" s="3">
        <v>4</v>
      </c>
      <c r="F379" s="3">
        <v>10</v>
      </c>
      <c r="G379" s="3">
        <v>4</v>
      </c>
      <c r="H379" s="3">
        <v>7</v>
      </c>
      <c r="I379" s="3">
        <v>2</v>
      </c>
      <c r="J379" s="3">
        <v>1</v>
      </c>
      <c r="K379" s="3">
        <v>0</v>
      </c>
      <c r="L379" s="3">
        <v>54</v>
      </c>
    </row>
    <row r="380" spans="1:12">
      <c r="A380" s="3" t="s">
        <v>339</v>
      </c>
      <c r="B380" s="3">
        <v>2</v>
      </c>
      <c r="C380" s="3">
        <v>27</v>
      </c>
      <c r="D380" s="3">
        <v>0</v>
      </c>
      <c r="E380" s="3">
        <v>7</v>
      </c>
      <c r="F380" s="3">
        <v>7</v>
      </c>
      <c r="G380" s="3">
        <v>3</v>
      </c>
      <c r="H380" s="3">
        <v>4</v>
      </c>
      <c r="I380" s="3">
        <v>3</v>
      </c>
      <c r="J380" s="3">
        <v>0</v>
      </c>
      <c r="K380" s="3">
        <v>0</v>
      </c>
      <c r="L380" s="3">
        <v>53</v>
      </c>
    </row>
    <row r="381" spans="1:12">
      <c r="A381" s="3" t="s">
        <v>340</v>
      </c>
      <c r="B381" s="3">
        <v>0</v>
      </c>
      <c r="C381" s="3">
        <v>0</v>
      </c>
      <c r="D381" s="3">
        <v>0</v>
      </c>
      <c r="E381" s="3">
        <v>13</v>
      </c>
      <c r="F381" s="3">
        <v>4</v>
      </c>
      <c r="G381" s="3">
        <v>4</v>
      </c>
      <c r="H381" s="3">
        <v>0</v>
      </c>
      <c r="I381" s="3">
        <v>2</v>
      </c>
      <c r="J381" s="3">
        <v>0</v>
      </c>
      <c r="K381" s="3">
        <v>3</v>
      </c>
      <c r="L381" s="3">
        <v>26</v>
      </c>
    </row>
    <row r="382" spans="1:12">
      <c r="A382" s="3" t="s">
        <v>341</v>
      </c>
      <c r="B382" s="3">
        <v>4</v>
      </c>
      <c r="C382" s="3">
        <v>3</v>
      </c>
      <c r="D382" s="3">
        <v>3</v>
      </c>
      <c r="E382" s="3">
        <v>3</v>
      </c>
      <c r="F382" s="3">
        <v>5</v>
      </c>
      <c r="G382" s="3">
        <v>4</v>
      </c>
      <c r="H382" s="3">
        <v>5</v>
      </c>
      <c r="I382" s="3">
        <v>2</v>
      </c>
      <c r="J382" s="3">
        <v>0</v>
      </c>
      <c r="K382" s="3">
        <v>3</v>
      </c>
      <c r="L382" s="3">
        <v>32</v>
      </c>
    </row>
    <row r="383" spans="1:12">
      <c r="A383" s="3" t="s">
        <v>342</v>
      </c>
      <c r="B383" s="3">
        <v>0</v>
      </c>
      <c r="C383" s="3">
        <v>0</v>
      </c>
      <c r="D383" s="3">
        <v>2</v>
      </c>
      <c r="E383" s="3">
        <v>3</v>
      </c>
      <c r="F383" s="3">
        <v>0</v>
      </c>
      <c r="G383" s="3">
        <v>2</v>
      </c>
      <c r="H383" s="3">
        <v>4</v>
      </c>
      <c r="I383" s="3">
        <v>1</v>
      </c>
      <c r="J383" s="3">
        <v>1</v>
      </c>
      <c r="K383" s="3">
        <v>4</v>
      </c>
      <c r="L383" s="3">
        <v>17</v>
      </c>
    </row>
    <row r="384" spans="1:12">
      <c r="A384" s="3" t="s">
        <v>343</v>
      </c>
      <c r="B384" s="3">
        <v>11</v>
      </c>
      <c r="C384" s="3">
        <v>8</v>
      </c>
      <c r="D384" s="3">
        <v>1</v>
      </c>
      <c r="E384" s="3">
        <v>4</v>
      </c>
      <c r="F384" s="3">
        <v>13</v>
      </c>
      <c r="G384" s="3">
        <v>4</v>
      </c>
      <c r="H384" s="3">
        <v>10</v>
      </c>
      <c r="I384" s="3">
        <v>4</v>
      </c>
      <c r="J384" s="3">
        <v>2</v>
      </c>
      <c r="K384" s="3">
        <v>0</v>
      </c>
      <c r="L384" s="3">
        <v>57</v>
      </c>
    </row>
    <row r="385" spans="1:12">
      <c r="A385" s="3" t="s">
        <v>344</v>
      </c>
      <c r="B385" s="3">
        <v>0</v>
      </c>
      <c r="C385" s="3">
        <v>5</v>
      </c>
      <c r="D385" s="3">
        <v>0</v>
      </c>
      <c r="E385" s="3">
        <v>3</v>
      </c>
      <c r="F385" s="3">
        <v>5</v>
      </c>
      <c r="G385" s="3">
        <v>4</v>
      </c>
      <c r="H385" s="3">
        <v>1</v>
      </c>
      <c r="I385" s="3">
        <v>1</v>
      </c>
      <c r="J385" s="3">
        <v>0</v>
      </c>
      <c r="K385" s="3">
        <v>0</v>
      </c>
      <c r="L385" s="3">
        <v>19</v>
      </c>
    </row>
    <row r="386" spans="1:12">
      <c r="A386" s="3" t="s">
        <v>345</v>
      </c>
      <c r="B386" s="3">
        <v>0</v>
      </c>
      <c r="C386" s="3">
        <v>4</v>
      </c>
      <c r="D386" s="3">
        <v>0</v>
      </c>
      <c r="E386" s="3">
        <v>1</v>
      </c>
      <c r="F386" s="3">
        <v>2</v>
      </c>
      <c r="G386" s="3">
        <v>2</v>
      </c>
      <c r="H386" s="3">
        <v>3</v>
      </c>
      <c r="I386" s="3">
        <v>3</v>
      </c>
      <c r="J386" s="3">
        <v>0</v>
      </c>
      <c r="K386" s="3">
        <v>0</v>
      </c>
      <c r="L386" s="3">
        <v>15</v>
      </c>
    </row>
    <row r="387" spans="1:12">
      <c r="A387" s="3" t="s">
        <v>346</v>
      </c>
      <c r="B387" s="3">
        <v>9</v>
      </c>
      <c r="C387" s="3">
        <v>7</v>
      </c>
      <c r="D387" s="3">
        <v>14</v>
      </c>
      <c r="E387" s="3">
        <v>9</v>
      </c>
      <c r="F387" s="3">
        <v>9</v>
      </c>
      <c r="G387" s="3">
        <v>5</v>
      </c>
      <c r="H387" s="3">
        <v>6</v>
      </c>
      <c r="I387" s="3">
        <v>13</v>
      </c>
      <c r="J387" s="3">
        <v>2</v>
      </c>
      <c r="K387" s="3">
        <v>1</v>
      </c>
      <c r="L387" s="3">
        <v>75</v>
      </c>
    </row>
    <row r="388" spans="1:12">
      <c r="A388" s="3" t="s">
        <v>347</v>
      </c>
      <c r="B388" s="3">
        <v>3</v>
      </c>
      <c r="C388" s="3">
        <v>6</v>
      </c>
      <c r="D388" s="3">
        <v>7</v>
      </c>
      <c r="E388" s="3">
        <v>7</v>
      </c>
      <c r="F388" s="3">
        <v>6</v>
      </c>
      <c r="G388" s="3">
        <v>5</v>
      </c>
      <c r="H388" s="3">
        <v>7</v>
      </c>
      <c r="I388" s="3">
        <v>8</v>
      </c>
      <c r="J388" s="3">
        <v>3</v>
      </c>
      <c r="K388" s="3">
        <v>0</v>
      </c>
      <c r="L388" s="3">
        <v>52</v>
      </c>
    </row>
    <row r="389" spans="1:12">
      <c r="A389" s="3" t="s">
        <v>348</v>
      </c>
      <c r="B389" s="3">
        <v>3</v>
      </c>
      <c r="C389" s="3">
        <v>6</v>
      </c>
      <c r="D389" s="3">
        <v>1</v>
      </c>
      <c r="E389" s="3">
        <v>2</v>
      </c>
      <c r="F389" s="3">
        <v>1</v>
      </c>
      <c r="G389" s="3">
        <v>1</v>
      </c>
      <c r="H389" s="3">
        <v>5</v>
      </c>
      <c r="I389" s="3">
        <v>5</v>
      </c>
      <c r="J389" s="3">
        <v>0</v>
      </c>
      <c r="K389" s="3">
        <v>0</v>
      </c>
      <c r="L389" s="3">
        <v>24</v>
      </c>
    </row>
    <row r="390" spans="1:12">
      <c r="A390" s="3" t="s">
        <v>349</v>
      </c>
      <c r="B390" s="3">
        <v>0</v>
      </c>
      <c r="C390" s="3">
        <v>0</v>
      </c>
      <c r="D390" s="3">
        <v>0</v>
      </c>
      <c r="E390" s="3">
        <v>9</v>
      </c>
      <c r="F390" s="3">
        <v>12</v>
      </c>
      <c r="G390" s="3">
        <v>7</v>
      </c>
      <c r="H390" s="3">
        <v>4</v>
      </c>
      <c r="I390" s="3">
        <v>0</v>
      </c>
      <c r="J390" s="3">
        <v>0</v>
      </c>
      <c r="K390" s="3">
        <v>0</v>
      </c>
      <c r="L390" s="3">
        <v>32</v>
      </c>
    </row>
    <row r="391" spans="1:12">
      <c r="A391" s="3" t="s">
        <v>350</v>
      </c>
      <c r="B391" s="3">
        <v>1</v>
      </c>
      <c r="C391" s="3">
        <v>3</v>
      </c>
      <c r="D391" s="3">
        <v>5</v>
      </c>
      <c r="E391" s="3">
        <v>5</v>
      </c>
      <c r="F391" s="3">
        <v>1</v>
      </c>
      <c r="G391" s="3">
        <v>6</v>
      </c>
      <c r="H391" s="3">
        <v>4</v>
      </c>
      <c r="I391" s="3">
        <v>4</v>
      </c>
      <c r="J391" s="3">
        <v>6</v>
      </c>
      <c r="K391" s="3">
        <v>1</v>
      </c>
      <c r="L391" s="3">
        <v>36</v>
      </c>
    </row>
    <row r="392" spans="1:12">
      <c r="A392" s="3" t="s">
        <v>351</v>
      </c>
      <c r="B392" s="3">
        <v>4</v>
      </c>
      <c r="C392" s="3">
        <v>5</v>
      </c>
      <c r="D392" s="3">
        <v>2</v>
      </c>
      <c r="E392" s="3">
        <v>4</v>
      </c>
      <c r="F392" s="3">
        <v>5</v>
      </c>
      <c r="G392" s="3">
        <v>5</v>
      </c>
      <c r="H392" s="3">
        <v>2</v>
      </c>
      <c r="I392" s="3">
        <v>2</v>
      </c>
      <c r="J392" s="3">
        <v>0</v>
      </c>
      <c r="K392" s="3">
        <v>0</v>
      </c>
      <c r="L392" s="3">
        <v>29</v>
      </c>
    </row>
    <row r="393" spans="1:12">
      <c r="A393" s="3" t="s">
        <v>352</v>
      </c>
      <c r="B393" s="3">
        <v>3</v>
      </c>
      <c r="C393" s="3">
        <v>7</v>
      </c>
      <c r="D393" s="3">
        <v>3</v>
      </c>
      <c r="E393" s="3">
        <v>9</v>
      </c>
      <c r="F393" s="3">
        <v>1</v>
      </c>
      <c r="G393" s="3">
        <v>2</v>
      </c>
      <c r="H393" s="3">
        <v>2</v>
      </c>
      <c r="I393" s="3">
        <v>5</v>
      </c>
      <c r="J393" s="3">
        <v>0</v>
      </c>
      <c r="K393" s="3">
        <v>0</v>
      </c>
      <c r="L393" s="3">
        <v>32</v>
      </c>
    </row>
    <row r="394" spans="1:12">
      <c r="A394" s="3" t="s">
        <v>353</v>
      </c>
      <c r="B394" s="3">
        <v>6</v>
      </c>
      <c r="C394" s="3">
        <v>4</v>
      </c>
      <c r="D394" s="3">
        <v>1</v>
      </c>
      <c r="E394" s="3">
        <v>2</v>
      </c>
      <c r="F394" s="3">
        <v>8</v>
      </c>
      <c r="G394" s="3">
        <v>1</v>
      </c>
      <c r="H394" s="3">
        <v>12</v>
      </c>
      <c r="I394" s="3">
        <v>7</v>
      </c>
      <c r="J394" s="3">
        <v>20</v>
      </c>
      <c r="K394" s="3">
        <v>8</v>
      </c>
      <c r="L394" s="3">
        <v>69</v>
      </c>
    </row>
    <row r="395" spans="1:12">
      <c r="A395" s="3" t="s">
        <v>354</v>
      </c>
      <c r="B395" s="3">
        <v>2</v>
      </c>
      <c r="C395" s="3">
        <v>5</v>
      </c>
      <c r="D395" s="3">
        <v>3</v>
      </c>
      <c r="E395" s="3">
        <v>2</v>
      </c>
      <c r="F395" s="3">
        <v>4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16</v>
      </c>
    </row>
    <row r="396" spans="1:12">
      <c r="A396" s="3" t="s">
        <v>355</v>
      </c>
      <c r="B396" s="3">
        <v>10</v>
      </c>
      <c r="C396" s="3">
        <v>3</v>
      </c>
      <c r="D396" s="3">
        <v>3</v>
      </c>
      <c r="E396" s="3">
        <v>4</v>
      </c>
      <c r="F396" s="3">
        <v>9</v>
      </c>
      <c r="G396" s="3">
        <v>2</v>
      </c>
      <c r="H396" s="3">
        <v>4</v>
      </c>
      <c r="I396" s="3">
        <v>0</v>
      </c>
      <c r="J396" s="3">
        <v>0</v>
      </c>
      <c r="K396" s="3">
        <v>0</v>
      </c>
      <c r="L396" s="3">
        <v>35</v>
      </c>
    </row>
    <row r="397" spans="1:12">
      <c r="A397" s="4" t="s">
        <v>482</v>
      </c>
      <c r="B397" s="4">
        <f t="shared" ref="B397:L397" si="27">SUM(B378:B396)</f>
        <v>70</v>
      </c>
      <c r="C397" s="4">
        <f t="shared" si="27"/>
        <v>104</v>
      </c>
      <c r="D397" s="4">
        <f t="shared" si="27"/>
        <v>56</v>
      </c>
      <c r="E397" s="4">
        <f t="shared" si="27"/>
        <v>98</v>
      </c>
      <c r="F397" s="4">
        <f t="shared" si="27"/>
        <v>110</v>
      </c>
      <c r="G397" s="4">
        <f t="shared" si="27"/>
        <v>64</v>
      </c>
      <c r="H397" s="4">
        <f t="shared" si="27"/>
        <v>81</v>
      </c>
      <c r="I397" s="4">
        <f t="shared" si="27"/>
        <v>65</v>
      </c>
      <c r="J397" s="4">
        <f t="shared" si="27"/>
        <v>39</v>
      </c>
      <c r="K397" s="4">
        <f t="shared" si="27"/>
        <v>23</v>
      </c>
      <c r="L397" s="4">
        <f t="shared" si="27"/>
        <v>710</v>
      </c>
    </row>
    <row r="398" spans="1:12">
      <c r="A398" s="3" t="s">
        <v>356</v>
      </c>
      <c r="B398" s="3">
        <v>18</v>
      </c>
      <c r="C398" s="3">
        <v>7</v>
      </c>
      <c r="D398" s="3">
        <v>17</v>
      </c>
      <c r="E398" s="3">
        <v>14</v>
      </c>
      <c r="F398" s="3">
        <v>14</v>
      </c>
      <c r="G398" s="3">
        <v>15</v>
      </c>
      <c r="H398" s="3">
        <v>12</v>
      </c>
      <c r="I398" s="3">
        <v>14</v>
      </c>
      <c r="J398" s="3">
        <v>1</v>
      </c>
      <c r="K398" s="3">
        <v>1</v>
      </c>
      <c r="L398" s="3">
        <v>113</v>
      </c>
    </row>
    <row r="399" spans="1:12">
      <c r="A399" s="4" t="s">
        <v>483</v>
      </c>
      <c r="B399" s="4">
        <f t="shared" ref="B399:L399" si="28">SUM(B398)</f>
        <v>18</v>
      </c>
      <c r="C399" s="4">
        <f t="shared" si="28"/>
        <v>7</v>
      </c>
      <c r="D399" s="4">
        <f t="shared" si="28"/>
        <v>17</v>
      </c>
      <c r="E399" s="4">
        <f t="shared" si="28"/>
        <v>14</v>
      </c>
      <c r="F399" s="4">
        <f t="shared" si="28"/>
        <v>14</v>
      </c>
      <c r="G399" s="4">
        <f t="shared" si="28"/>
        <v>15</v>
      </c>
      <c r="H399" s="4">
        <f t="shared" si="28"/>
        <v>12</v>
      </c>
      <c r="I399" s="4">
        <f t="shared" si="28"/>
        <v>14</v>
      </c>
      <c r="J399" s="4">
        <f t="shared" si="28"/>
        <v>1</v>
      </c>
      <c r="K399" s="4">
        <f t="shared" si="28"/>
        <v>1</v>
      </c>
      <c r="L399" s="4">
        <f t="shared" si="28"/>
        <v>113</v>
      </c>
    </row>
    <row r="400" spans="1:12">
      <c r="A400" s="3" t="s">
        <v>357</v>
      </c>
      <c r="B400" s="3">
        <v>5</v>
      </c>
      <c r="C400" s="3">
        <v>4</v>
      </c>
      <c r="D400" s="3">
        <v>7</v>
      </c>
      <c r="E400" s="3">
        <v>3</v>
      </c>
      <c r="F400" s="3">
        <v>5</v>
      </c>
      <c r="G400" s="3">
        <v>5</v>
      </c>
      <c r="H400" s="3">
        <v>1</v>
      </c>
      <c r="I400" s="3">
        <v>0</v>
      </c>
      <c r="J400" s="3">
        <v>1</v>
      </c>
      <c r="K400" s="3">
        <v>0</v>
      </c>
      <c r="L400" s="3">
        <v>31</v>
      </c>
    </row>
    <row r="401" spans="1:12">
      <c r="A401" s="3" t="s">
        <v>358</v>
      </c>
      <c r="B401" s="3">
        <v>2</v>
      </c>
      <c r="C401" s="3">
        <v>1</v>
      </c>
      <c r="D401" s="3">
        <v>2</v>
      </c>
      <c r="E401" s="3">
        <v>1</v>
      </c>
      <c r="F401" s="3">
        <v>2</v>
      </c>
      <c r="G401" s="3">
        <v>4</v>
      </c>
      <c r="H401" s="3">
        <v>3</v>
      </c>
      <c r="I401" s="3">
        <v>3</v>
      </c>
      <c r="J401" s="3">
        <v>0</v>
      </c>
      <c r="K401" s="3">
        <v>0</v>
      </c>
      <c r="L401" s="3">
        <v>18</v>
      </c>
    </row>
    <row r="402" spans="1:12">
      <c r="A402" s="3" t="s">
        <v>359</v>
      </c>
      <c r="B402" s="3">
        <v>0</v>
      </c>
      <c r="C402" s="3">
        <v>0</v>
      </c>
      <c r="D402" s="3">
        <v>0</v>
      </c>
      <c r="E402" s="3">
        <v>1</v>
      </c>
      <c r="F402" s="3">
        <v>3</v>
      </c>
      <c r="G402" s="3">
        <v>4</v>
      </c>
      <c r="H402" s="3">
        <v>0</v>
      </c>
      <c r="I402" s="3">
        <v>0</v>
      </c>
      <c r="J402" s="3">
        <v>2</v>
      </c>
      <c r="K402" s="3">
        <v>1</v>
      </c>
      <c r="L402" s="3">
        <v>11</v>
      </c>
    </row>
    <row r="403" spans="1:12">
      <c r="A403" s="3" t="s">
        <v>360</v>
      </c>
      <c r="B403" s="3">
        <v>7</v>
      </c>
      <c r="C403" s="3">
        <v>1</v>
      </c>
      <c r="D403" s="3">
        <v>1</v>
      </c>
      <c r="E403" s="3">
        <v>2</v>
      </c>
      <c r="F403" s="3">
        <v>2</v>
      </c>
      <c r="G403" s="3">
        <v>0</v>
      </c>
      <c r="H403" s="3">
        <v>2</v>
      </c>
      <c r="I403" s="3">
        <v>2</v>
      </c>
      <c r="J403" s="3">
        <v>3</v>
      </c>
      <c r="K403" s="3">
        <v>2</v>
      </c>
      <c r="L403" s="3">
        <v>22</v>
      </c>
    </row>
    <row r="404" spans="1:12">
      <c r="A404" s="3" t="s">
        <v>361</v>
      </c>
      <c r="B404" s="3">
        <v>0</v>
      </c>
      <c r="C404" s="3">
        <v>0</v>
      </c>
      <c r="D404" s="3">
        <v>2</v>
      </c>
      <c r="E404" s="3">
        <v>3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5</v>
      </c>
    </row>
    <row r="405" spans="1:12">
      <c r="A405" s="3" t="s">
        <v>362</v>
      </c>
      <c r="B405" s="3">
        <v>0</v>
      </c>
      <c r="C405" s="3">
        <v>0</v>
      </c>
      <c r="D405" s="3">
        <v>0</v>
      </c>
      <c r="E405" s="3">
        <v>0</v>
      </c>
      <c r="F405" s="3">
        <v>2</v>
      </c>
      <c r="G405" s="3">
        <v>2</v>
      </c>
      <c r="H405" s="3">
        <v>0</v>
      </c>
      <c r="I405" s="3">
        <v>0</v>
      </c>
      <c r="J405" s="3">
        <v>1</v>
      </c>
      <c r="K405" s="3">
        <v>2</v>
      </c>
      <c r="L405" s="3">
        <v>7</v>
      </c>
    </row>
    <row r="406" spans="1:12">
      <c r="A406" s="3" t="s">
        <v>363</v>
      </c>
      <c r="B406" s="3">
        <v>7</v>
      </c>
      <c r="C406" s="3">
        <v>4</v>
      </c>
      <c r="D406" s="3">
        <v>2</v>
      </c>
      <c r="E406" s="3">
        <v>8</v>
      </c>
      <c r="F406" s="3">
        <v>4</v>
      </c>
      <c r="G406" s="3">
        <v>0</v>
      </c>
      <c r="H406" s="3">
        <v>5</v>
      </c>
      <c r="I406" s="3">
        <v>2</v>
      </c>
      <c r="J406" s="3">
        <v>3</v>
      </c>
      <c r="K406" s="3">
        <v>4</v>
      </c>
      <c r="L406" s="3">
        <v>39</v>
      </c>
    </row>
    <row r="407" spans="1:12">
      <c r="A407" s="3" t="s">
        <v>364</v>
      </c>
      <c r="B407" s="3">
        <v>4</v>
      </c>
      <c r="C407" s="3">
        <v>4</v>
      </c>
      <c r="D407" s="3">
        <v>2</v>
      </c>
      <c r="E407" s="3">
        <v>6</v>
      </c>
      <c r="F407" s="3">
        <v>5</v>
      </c>
      <c r="G407" s="3">
        <v>4</v>
      </c>
      <c r="H407" s="3">
        <v>0</v>
      </c>
      <c r="I407" s="3">
        <v>7</v>
      </c>
      <c r="J407" s="3">
        <v>0</v>
      </c>
      <c r="K407" s="3">
        <v>0</v>
      </c>
      <c r="L407" s="3">
        <v>32</v>
      </c>
    </row>
    <row r="408" spans="1:12">
      <c r="A408" s="3" t="s">
        <v>365</v>
      </c>
      <c r="B408" s="3">
        <v>2</v>
      </c>
      <c r="C408" s="3">
        <v>4</v>
      </c>
      <c r="D408" s="3">
        <v>2</v>
      </c>
      <c r="E408" s="3">
        <v>2</v>
      </c>
      <c r="F408" s="3">
        <v>0</v>
      </c>
      <c r="G408" s="3">
        <v>3</v>
      </c>
      <c r="H408" s="3">
        <v>4</v>
      </c>
      <c r="I408" s="3">
        <v>5</v>
      </c>
      <c r="J408" s="3">
        <v>3</v>
      </c>
      <c r="K408" s="3">
        <v>0</v>
      </c>
      <c r="L408" s="3">
        <v>25</v>
      </c>
    </row>
    <row r="409" spans="1:12">
      <c r="A409" s="3" t="s">
        <v>366</v>
      </c>
      <c r="B409" s="3">
        <v>0</v>
      </c>
      <c r="C409" s="3">
        <v>2</v>
      </c>
      <c r="D409" s="3">
        <v>0</v>
      </c>
      <c r="E409" s="3">
        <v>1</v>
      </c>
      <c r="F409" s="3">
        <v>0</v>
      </c>
      <c r="G409" s="3">
        <v>0</v>
      </c>
      <c r="H409" s="3">
        <v>5</v>
      </c>
      <c r="I409" s="3">
        <v>0</v>
      </c>
      <c r="J409" s="3">
        <v>0</v>
      </c>
      <c r="K409" s="3">
        <v>0</v>
      </c>
      <c r="L409" s="3">
        <v>8</v>
      </c>
    </row>
    <row r="410" spans="1:12">
      <c r="A410" s="3" t="s">
        <v>367</v>
      </c>
      <c r="B410" s="3">
        <v>7</v>
      </c>
      <c r="C410" s="3">
        <v>3</v>
      </c>
      <c r="D410" s="3">
        <v>1</v>
      </c>
      <c r="E410" s="3">
        <v>8</v>
      </c>
      <c r="F410" s="3">
        <v>2</v>
      </c>
      <c r="G410" s="3">
        <v>4</v>
      </c>
      <c r="H410" s="3">
        <v>1</v>
      </c>
      <c r="I410" s="3">
        <v>1</v>
      </c>
      <c r="J410" s="3">
        <v>3</v>
      </c>
      <c r="K410" s="3">
        <v>1</v>
      </c>
      <c r="L410" s="3">
        <v>31</v>
      </c>
    </row>
    <row r="411" spans="1:12">
      <c r="A411" s="3" t="s">
        <v>368</v>
      </c>
      <c r="B411" s="3">
        <v>0</v>
      </c>
      <c r="C411" s="3">
        <v>0</v>
      </c>
      <c r="D411" s="3">
        <v>0</v>
      </c>
      <c r="E411" s="3">
        <v>0</v>
      </c>
      <c r="F411" s="3">
        <v>0</v>
      </c>
      <c r="G411" s="3">
        <v>2</v>
      </c>
      <c r="H411" s="3">
        <v>4</v>
      </c>
      <c r="I411" s="3">
        <v>2</v>
      </c>
      <c r="J411" s="3">
        <v>2</v>
      </c>
      <c r="K411" s="3">
        <v>1</v>
      </c>
      <c r="L411" s="3">
        <v>11</v>
      </c>
    </row>
    <row r="412" spans="1:12">
      <c r="A412" s="3" t="s">
        <v>369</v>
      </c>
      <c r="B412" s="3">
        <v>5</v>
      </c>
      <c r="C412" s="3">
        <v>6</v>
      </c>
      <c r="D412" s="3">
        <v>3</v>
      </c>
      <c r="E412" s="3">
        <v>3</v>
      </c>
      <c r="F412" s="3">
        <v>3</v>
      </c>
      <c r="G412" s="3">
        <v>4</v>
      </c>
      <c r="H412" s="3">
        <v>2</v>
      </c>
      <c r="I412" s="3">
        <v>1</v>
      </c>
      <c r="J412" s="3">
        <v>0</v>
      </c>
      <c r="K412" s="3">
        <v>0</v>
      </c>
      <c r="L412" s="3">
        <v>27</v>
      </c>
    </row>
    <row r="413" spans="1:12">
      <c r="A413" s="3" t="s">
        <v>370</v>
      </c>
      <c r="B413" s="3">
        <v>1</v>
      </c>
      <c r="C413" s="3">
        <v>2</v>
      </c>
      <c r="D413" s="3">
        <v>1</v>
      </c>
      <c r="E413" s="3">
        <v>2</v>
      </c>
      <c r="F413" s="3">
        <v>3</v>
      </c>
      <c r="G413" s="3">
        <v>7</v>
      </c>
      <c r="H413" s="3">
        <v>1</v>
      </c>
      <c r="I413" s="3">
        <v>0</v>
      </c>
      <c r="J413" s="3">
        <v>0</v>
      </c>
      <c r="K413" s="3">
        <v>0</v>
      </c>
      <c r="L413" s="3">
        <v>17</v>
      </c>
    </row>
    <row r="414" spans="1:12">
      <c r="A414" s="3" t="s">
        <v>371</v>
      </c>
      <c r="B414" s="3">
        <v>0</v>
      </c>
      <c r="C414" s="3">
        <v>0</v>
      </c>
      <c r="D414" s="3">
        <v>1</v>
      </c>
      <c r="E414" s="3">
        <v>1</v>
      </c>
      <c r="F414" s="3">
        <v>0</v>
      </c>
      <c r="G414" s="3">
        <v>0</v>
      </c>
      <c r="H414" s="3">
        <v>1</v>
      </c>
      <c r="I414" s="3">
        <v>2</v>
      </c>
      <c r="J414" s="3">
        <v>0</v>
      </c>
      <c r="K414" s="3">
        <v>0</v>
      </c>
      <c r="L414" s="3">
        <v>5</v>
      </c>
    </row>
    <row r="415" spans="1:12">
      <c r="A415" s="3" t="s">
        <v>372</v>
      </c>
      <c r="B415" s="3">
        <v>0</v>
      </c>
      <c r="C415" s="3">
        <v>0</v>
      </c>
      <c r="D415" s="3">
        <v>0</v>
      </c>
      <c r="E415" s="3">
        <v>0</v>
      </c>
      <c r="F415" s="3">
        <v>5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5</v>
      </c>
    </row>
    <row r="416" spans="1:12">
      <c r="A416" s="3" t="s">
        <v>373</v>
      </c>
      <c r="B416" s="3">
        <v>0</v>
      </c>
      <c r="C416" s="3">
        <v>2</v>
      </c>
      <c r="D416" s="3">
        <v>5</v>
      </c>
      <c r="E416" s="3">
        <v>3</v>
      </c>
      <c r="F416" s="3">
        <v>1</v>
      </c>
      <c r="G416" s="3">
        <v>4</v>
      </c>
      <c r="H416" s="3">
        <v>4</v>
      </c>
      <c r="I416" s="3">
        <v>6</v>
      </c>
      <c r="J416" s="3">
        <v>0</v>
      </c>
      <c r="K416" s="3">
        <v>0</v>
      </c>
      <c r="L416" s="3">
        <v>25</v>
      </c>
    </row>
    <row r="417" spans="1:12">
      <c r="A417" s="3" t="s">
        <v>374</v>
      </c>
      <c r="B417" s="3">
        <v>7</v>
      </c>
      <c r="C417" s="3">
        <v>5</v>
      </c>
      <c r="D417" s="3">
        <v>4</v>
      </c>
      <c r="E417" s="3">
        <v>6</v>
      </c>
      <c r="F417" s="3">
        <v>7</v>
      </c>
      <c r="G417" s="3">
        <v>3</v>
      </c>
      <c r="H417" s="3">
        <v>0</v>
      </c>
      <c r="I417" s="3">
        <v>0</v>
      </c>
      <c r="J417" s="3">
        <v>0</v>
      </c>
      <c r="K417" s="3">
        <v>0</v>
      </c>
      <c r="L417" s="3">
        <v>32</v>
      </c>
    </row>
    <row r="418" spans="1:12">
      <c r="A418" s="7" t="s">
        <v>428</v>
      </c>
      <c r="B418" s="3">
        <v>0</v>
      </c>
      <c r="C418" s="3">
        <v>0</v>
      </c>
      <c r="D418" s="3">
        <v>0</v>
      </c>
      <c r="E418" s="3">
        <v>1</v>
      </c>
      <c r="F418" s="3">
        <v>1</v>
      </c>
      <c r="G418" s="3">
        <v>1</v>
      </c>
      <c r="H418" s="3">
        <v>1</v>
      </c>
      <c r="I418" s="3">
        <v>1</v>
      </c>
      <c r="J418" s="3">
        <v>0</v>
      </c>
      <c r="K418" s="3">
        <v>0</v>
      </c>
      <c r="L418" s="3">
        <v>5</v>
      </c>
    </row>
    <row r="419" spans="1:12">
      <c r="A419" s="7" t="s">
        <v>429</v>
      </c>
      <c r="B419" s="3">
        <v>0</v>
      </c>
      <c r="C419" s="3">
        <v>1</v>
      </c>
      <c r="D419" s="3">
        <v>2</v>
      </c>
      <c r="E419" s="3">
        <v>4</v>
      </c>
      <c r="F419" s="3">
        <v>2</v>
      </c>
      <c r="G419" s="3">
        <v>0</v>
      </c>
      <c r="H419" s="3">
        <v>2</v>
      </c>
      <c r="I419" s="3">
        <v>0</v>
      </c>
      <c r="J419" s="3">
        <v>0</v>
      </c>
      <c r="K419" s="3">
        <v>0</v>
      </c>
      <c r="L419" s="3">
        <v>11</v>
      </c>
    </row>
    <row r="420" spans="1:12">
      <c r="A420" s="7" t="s">
        <v>430</v>
      </c>
      <c r="B420" s="3">
        <v>0</v>
      </c>
      <c r="C420" s="3">
        <v>3</v>
      </c>
      <c r="D420" s="3">
        <v>1</v>
      </c>
      <c r="E420" s="3">
        <v>0</v>
      </c>
      <c r="F420" s="3">
        <v>1</v>
      </c>
      <c r="G420" s="3">
        <v>1</v>
      </c>
      <c r="H420" s="3">
        <v>1</v>
      </c>
      <c r="I420" s="3">
        <v>0</v>
      </c>
      <c r="J420" s="3">
        <v>0</v>
      </c>
      <c r="K420" s="3">
        <v>0</v>
      </c>
      <c r="L420" s="3">
        <v>7</v>
      </c>
    </row>
    <row r="421" spans="1:12">
      <c r="A421" s="7" t="s">
        <v>434</v>
      </c>
      <c r="B421" s="3">
        <v>0</v>
      </c>
      <c r="C421" s="3">
        <v>4</v>
      </c>
      <c r="D421" s="3">
        <v>2</v>
      </c>
      <c r="E421" s="3">
        <v>3</v>
      </c>
      <c r="F421" s="3">
        <v>2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11</v>
      </c>
    </row>
    <row r="422" spans="1:12">
      <c r="A422" s="7" t="s">
        <v>444</v>
      </c>
      <c r="B422" s="3">
        <v>1</v>
      </c>
      <c r="C422" s="3">
        <v>0</v>
      </c>
      <c r="D422" s="3">
        <v>0</v>
      </c>
      <c r="E422" s="3">
        <v>1</v>
      </c>
      <c r="F422" s="3">
        <v>0</v>
      </c>
      <c r="G422" s="3">
        <v>2</v>
      </c>
      <c r="H422" s="3">
        <v>1</v>
      </c>
      <c r="I422" s="3">
        <v>1</v>
      </c>
      <c r="J422" s="3">
        <v>0</v>
      </c>
      <c r="K422" s="3">
        <v>0</v>
      </c>
      <c r="L422" s="3">
        <v>6</v>
      </c>
    </row>
    <row r="423" spans="1:12">
      <c r="A423" s="7" t="s">
        <v>454</v>
      </c>
      <c r="B423" s="3">
        <v>0</v>
      </c>
      <c r="C423" s="3">
        <v>0</v>
      </c>
      <c r="D423" s="3">
        <v>0</v>
      </c>
      <c r="E423" s="3">
        <v>0</v>
      </c>
      <c r="F423" s="3">
        <v>2</v>
      </c>
      <c r="G423" s="3">
        <v>5</v>
      </c>
      <c r="H423" s="3">
        <v>4</v>
      </c>
      <c r="I423" s="3">
        <v>0</v>
      </c>
      <c r="J423" s="3">
        <v>0</v>
      </c>
      <c r="K423" s="3">
        <v>0</v>
      </c>
      <c r="L423" s="3">
        <v>11</v>
      </c>
    </row>
    <row r="424" spans="1:12">
      <c r="A424" s="3" t="s">
        <v>375</v>
      </c>
      <c r="B424" s="3">
        <v>0</v>
      </c>
      <c r="C424" s="3">
        <v>0</v>
      </c>
      <c r="D424" s="3">
        <v>0</v>
      </c>
      <c r="E424" s="3">
        <v>2</v>
      </c>
      <c r="F424" s="3">
        <v>0</v>
      </c>
      <c r="G424" s="3">
        <v>4</v>
      </c>
      <c r="H424" s="3">
        <v>5</v>
      </c>
      <c r="I424" s="3">
        <v>5</v>
      </c>
      <c r="J424" s="3">
        <v>0</v>
      </c>
      <c r="K424" s="3">
        <v>0</v>
      </c>
      <c r="L424" s="3">
        <v>16</v>
      </c>
    </row>
    <row r="425" spans="1:12">
      <c r="A425" s="3" t="s">
        <v>376</v>
      </c>
      <c r="B425" s="3">
        <v>3</v>
      </c>
      <c r="C425" s="3">
        <v>1</v>
      </c>
      <c r="D425" s="3">
        <v>2</v>
      </c>
      <c r="E425" s="3">
        <v>0</v>
      </c>
      <c r="F425" s="3">
        <v>1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7</v>
      </c>
    </row>
    <row r="426" spans="1:12">
      <c r="A426" s="4" t="s">
        <v>484</v>
      </c>
      <c r="B426" s="4">
        <f t="shared" ref="B426:L426" si="29">SUM(B400:B425)</f>
        <v>51</v>
      </c>
      <c r="C426" s="4">
        <f t="shared" si="29"/>
        <v>47</v>
      </c>
      <c r="D426" s="4">
        <f t="shared" si="29"/>
        <v>40</v>
      </c>
      <c r="E426" s="4">
        <f t="shared" si="29"/>
        <v>61</v>
      </c>
      <c r="F426" s="4">
        <f t="shared" si="29"/>
        <v>53</v>
      </c>
      <c r="G426" s="4">
        <f t="shared" si="29"/>
        <v>59</v>
      </c>
      <c r="H426" s="4">
        <f t="shared" si="29"/>
        <v>47</v>
      </c>
      <c r="I426" s="4">
        <f t="shared" si="29"/>
        <v>38</v>
      </c>
      <c r="J426" s="4">
        <f t="shared" si="29"/>
        <v>18</v>
      </c>
      <c r="K426" s="4">
        <f t="shared" si="29"/>
        <v>11</v>
      </c>
      <c r="L426" s="4">
        <f t="shared" si="29"/>
        <v>425</v>
      </c>
    </row>
    <row r="427" spans="1:12">
      <c r="A427" s="3" t="s">
        <v>377</v>
      </c>
      <c r="B427" s="3">
        <v>0</v>
      </c>
      <c r="C427" s="3">
        <v>0</v>
      </c>
      <c r="D427" s="3">
        <v>4</v>
      </c>
      <c r="E427" s="3">
        <v>6</v>
      </c>
      <c r="F427" s="3">
        <v>8</v>
      </c>
      <c r="G427" s="3">
        <v>6</v>
      </c>
      <c r="H427" s="3">
        <v>3</v>
      </c>
      <c r="I427" s="3">
        <v>0</v>
      </c>
      <c r="J427" s="3">
        <v>2</v>
      </c>
      <c r="K427" s="3">
        <v>0</v>
      </c>
      <c r="L427" s="3">
        <v>29</v>
      </c>
    </row>
    <row r="428" spans="1:12">
      <c r="A428" s="3" t="s">
        <v>378</v>
      </c>
      <c r="B428" s="3">
        <v>14</v>
      </c>
      <c r="C428" s="3">
        <v>18</v>
      </c>
      <c r="D428" s="3">
        <v>9</v>
      </c>
      <c r="E428" s="3">
        <v>13</v>
      </c>
      <c r="F428" s="3">
        <v>8</v>
      </c>
      <c r="G428" s="3">
        <v>9</v>
      </c>
      <c r="H428" s="3">
        <v>13</v>
      </c>
      <c r="I428" s="3">
        <v>22</v>
      </c>
      <c r="J428" s="3">
        <v>4</v>
      </c>
      <c r="K428" s="3">
        <v>14</v>
      </c>
      <c r="L428" s="3">
        <v>124</v>
      </c>
    </row>
    <row r="429" spans="1:12">
      <c r="A429" s="3" t="s">
        <v>379</v>
      </c>
      <c r="B429" s="3">
        <v>2</v>
      </c>
      <c r="C429" s="3">
        <v>2</v>
      </c>
      <c r="D429" s="3">
        <v>4</v>
      </c>
      <c r="E429" s="3">
        <v>2</v>
      </c>
      <c r="F429" s="3">
        <v>0</v>
      </c>
      <c r="G429" s="3">
        <v>2</v>
      </c>
      <c r="H429" s="3">
        <v>2</v>
      </c>
      <c r="I429" s="3">
        <v>0</v>
      </c>
      <c r="J429" s="3">
        <v>0</v>
      </c>
      <c r="K429" s="3">
        <v>0</v>
      </c>
      <c r="L429" s="3">
        <v>14</v>
      </c>
    </row>
    <row r="430" spans="1:12">
      <c r="A430" s="3" t="s">
        <v>380</v>
      </c>
      <c r="B430" s="3">
        <v>7</v>
      </c>
      <c r="C430" s="3">
        <v>5</v>
      </c>
      <c r="D430" s="3">
        <v>8</v>
      </c>
      <c r="E430" s="3">
        <v>2</v>
      </c>
      <c r="F430" s="3">
        <v>4</v>
      </c>
      <c r="G430" s="3">
        <v>4</v>
      </c>
      <c r="H430" s="3">
        <v>4</v>
      </c>
      <c r="I430" s="3">
        <v>0</v>
      </c>
      <c r="J430" s="3">
        <v>0</v>
      </c>
      <c r="K430" s="3">
        <v>0</v>
      </c>
      <c r="L430" s="3">
        <v>34</v>
      </c>
    </row>
    <row r="431" spans="1:12">
      <c r="A431" s="3" t="s">
        <v>381</v>
      </c>
      <c r="B431" s="3">
        <v>1</v>
      </c>
      <c r="C431" s="3">
        <v>6</v>
      </c>
      <c r="D431" s="3">
        <v>1</v>
      </c>
      <c r="E431" s="3">
        <v>0</v>
      </c>
      <c r="F431" s="3">
        <v>5</v>
      </c>
      <c r="G431" s="3">
        <v>4</v>
      </c>
      <c r="H431" s="3">
        <v>0</v>
      </c>
      <c r="I431" s="3">
        <v>2</v>
      </c>
      <c r="J431" s="3">
        <v>0</v>
      </c>
      <c r="K431" s="3">
        <v>0</v>
      </c>
      <c r="L431" s="3">
        <v>19</v>
      </c>
    </row>
    <row r="432" spans="1:12">
      <c r="A432" s="3" t="s">
        <v>382</v>
      </c>
      <c r="B432" s="3">
        <v>10</v>
      </c>
      <c r="C432" s="3">
        <v>3</v>
      </c>
      <c r="D432" s="3">
        <v>6</v>
      </c>
      <c r="E432" s="3">
        <v>3</v>
      </c>
      <c r="F432" s="3">
        <v>2</v>
      </c>
      <c r="G432" s="3">
        <v>2</v>
      </c>
      <c r="H432" s="3">
        <v>3</v>
      </c>
      <c r="I432" s="3">
        <v>4</v>
      </c>
      <c r="J432" s="3">
        <v>0</v>
      </c>
      <c r="K432" s="3">
        <v>0</v>
      </c>
      <c r="L432" s="3">
        <v>33</v>
      </c>
    </row>
    <row r="433" spans="1:12">
      <c r="A433" s="3" t="s">
        <v>383</v>
      </c>
      <c r="B433" s="3">
        <v>3</v>
      </c>
      <c r="C433" s="3">
        <v>2</v>
      </c>
      <c r="D433" s="3">
        <v>1</v>
      </c>
      <c r="E433" s="3">
        <v>5</v>
      </c>
      <c r="F433" s="3">
        <v>2</v>
      </c>
      <c r="G433" s="3">
        <v>5</v>
      </c>
      <c r="H433" s="3">
        <v>4</v>
      </c>
      <c r="I433" s="3">
        <v>3</v>
      </c>
      <c r="J433" s="3">
        <v>0</v>
      </c>
      <c r="K433" s="3">
        <v>0</v>
      </c>
      <c r="L433" s="3">
        <v>25</v>
      </c>
    </row>
    <row r="434" spans="1:12">
      <c r="A434" s="3" t="s">
        <v>384</v>
      </c>
      <c r="B434" s="3">
        <v>0</v>
      </c>
      <c r="C434" s="3">
        <v>0</v>
      </c>
      <c r="D434" s="3">
        <v>0</v>
      </c>
      <c r="E434" s="3">
        <v>22</v>
      </c>
      <c r="F434" s="3">
        <v>8</v>
      </c>
      <c r="G434" s="3">
        <v>2</v>
      </c>
      <c r="H434" s="3">
        <v>6</v>
      </c>
      <c r="I434" s="3">
        <v>4</v>
      </c>
      <c r="J434" s="3">
        <v>0</v>
      </c>
      <c r="K434" s="3">
        <v>0</v>
      </c>
      <c r="L434" s="3">
        <v>42</v>
      </c>
    </row>
    <row r="435" spans="1:12">
      <c r="A435" s="3" t="s">
        <v>385</v>
      </c>
      <c r="B435" s="3">
        <v>7</v>
      </c>
      <c r="C435" s="3">
        <v>8</v>
      </c>
      <c r="D435" s="3">
        <v>6</v>
      </c>
      <c r="E435" s="3">
        <v>4</v>
      </c>
      <c r="F435" s="3">
        <v>6</v>
      </c>
      <c r="G435" s="3">
        <v>1</v>
      </c>
      <c r="H435" s="3">
        <v>10</v>
      </c>
      <c r="I435" s="3">
        <v>2</v>
      </c>
      <c r="J435" s="3">
        <v>5</v>
      </c>
      <c r="K435" s="3">
        <v>0</v>
      </c>
      <c r="L435" s="3">
        <v>49</v>
      </c>
    </row>
    <row r="436" spans="1:12">
      <c r="A436" s="3" t="s">
        <v>386</v>
      </c>
      <c r="B436" s="3">
        <v>22</v>
      </c>
      <c r="C436" s="3">
        <v>19</v>
      </c>
      <c r="D436" s="3">
        <v>25</v>
      </c>
      <c r="E436" s="3">
        <v>2</v>
      </c>
      <c r="F436" s="3">
        <v>11</v>
      </c>
      <c r="G436" s="3">
        <v>10</v>
      </c>
      <c r="H436" s="3">
        <v>0</v>
      </c>
      <c r="I436" s="3">
        <v>0</v>
      </c>
      <c r="J436" s="3">
        <v>1</v>
      </c>
      <c r="K436" s="3">
        <v>0</v>
      </c>
      <c r="L436" s="3">
        <v>90</v>
      </c>
    </row>
    <row r="437" spans="1:12">
      <c r="A437" s="3" t="s">
        <v>387</v>
      </c>
      <c r="B437" s="3">
        <v>10</v>
      </c>
      <c r="C437" s="3">
        <v>8</v>
      </c>
      <c r="D437" s="3">
        <v>8</v>
      </c>
      <c r="E437" s="3">
        <v>0</v>
      </c>
      <c r="F437" s="3">
        <v>4</v>
      </c>
      <c r="G437" s="3">
        <v>0</v>
      </c>
      <c r="H437" s="3">
        <v>0</v>
      </c>
      <c r="I437" s="3">
        <v>3</v>
      </c>
      <c r="J437" s="3">
        <v>0</v>
      </c>
      <c r="K437" s="3">
        <v>0</v>
      </c>
      <c r="L437" s="3">
        <v>33</v>
      </c>
    </row>
    <row r="438" spans="1:12">
      <c r="A438" s="3" t="s">
        <v>388</v>
      </c>
      <c r="B438" s="3">
        <v>8</v>
      </c>
      <c r="C438" s="3">
        <v>8</v>
      </c>
      <c r="D438" s="3">
        <v>7</v>
      </c>
      <c r="E438" s="3">
        <v>8</v>
      </c>
      <c r="F438" s="3">
        <v>4</v>
      </c>
      <c r="G438" s="3">
        <v>5</v>
      </c>
      <c r="H438" s="3">
        <v>5</v>
      </c>
      <c r="I438" s="3">
        <v>0</v>
      </c>
      <c r="J438" s="3">
        <v>0</v>
      </c>
      <c r="K438" s="3">
        <v>0</v>
      </c>
      <c r="L438" s="3">
        <v>45</v>
      </c>
    </row>
    <row r="439" spans="1:12">
      <c r="A439" s="3" t="s">
        <v>389</v>
      </c>
      <c r="B439" s="3">
        <v>0</v>
      </c>
      <c r="C439" s="3">
        <v>1</v>
      </c>
      <c r="D439" s="3">
        <v>0</v>
      </c>
      <c r="E439" s="3">
        <v>2</v>
      </c>
      <c r="F439" s="3">
        <v>4</v>
      </c>
      <c r="G439" s="3">
        <v>3</v>
      </c>
      <c r="H439" s="3">
        <v>2</v>
      </c>
      <c r="I439" s="3">
        <v>3</v>
      </c>
      <c r="J439" s="3">
        <v>0</v>
      </c>
      <c r="K439" s="3">
        <v>0</v>
      </c>
      <c r="L439" s="3">
        <v>15</v>
      </c>
    </row>
    <row r="440" spans="1:12">
      <c r="A440" s="3" t="s">
        <v>390</v>
      </c>
      <c r="B440" s="3">
        <v>2</v>
      </c>
      <c r="C440" s="3">
        <v>6</v>
      </c>
      <c r="D440" s="3">
        <v>4</v>
      </c>
      <c r="E440" s="3">
        <v>12</v>
      </c>
      <c r="F440" s="3">
        <v>11</v>
      </c>
      <c r="G440" s="3">
        <v>8</v>
      </c>
      <c r="H440" s="3">
        <v>9</v>
      </c>
      <c r="I440" s="3">
        <v>6</v>
      </c>
      <c r="J440" s="3">
        <v>0</v>
      </c>
      <c r="K440" s="3">
        <v>1</v>
      </c>
      <c r="L440" s="3">
        <v>59</v>
      </c>
    </row>
    <row r="441" spans="1:12">
      <c r="A441" s="7" t="s">
        <v>452</v>
      </c>
      <c r="B441" s="3">
        <v>0</v>
      </c>
      <c r="C441" s="3">
        <v>5</v>
      </c>
      <c r="D441" s="3">
        <v>3</v>
      </c>
      <c r="E441" s="3">
        <v>5</v>
      </c>
      <c r="F441" s="3">
        <v>4</v>
      </c>
      <c r="G441" s="3">
        <v>1</v>
      </c>
      <c r="H441" s="3">
        <v>4</v>
      </c>
      <c r="I441" s="3">
        <v>0</v>
      </c>
      <c r="J441" s="3">
        <v>0</v>
      </c>
      <c r="K441" s="3">
        <v>0</v>
      </c>
      <c r="L441" s="3">
        <v>22</v>
      </c>
    </row>
    <row r="442" spans="1:12">
      <c r="A442" s="7" t="s">
        <v>431</v>
      </c>
      <c r="B442" s="3">
        <v>2</v>
      </c>
      <c r="C442" s="3">
        <v>0</v>
      </c>
      <c r="D442" s="3">
        <v>6</v>
      </c>
      <c r="E442" s="3">
        <v>2</v>
      </c>
      <c r="F442" s="3">
        <v>0</v>
      </c>
      <c r="G442" s="3">
        <v>4</v>
      </c>
      <c r="H442" s="3">
        <v>0</v>
      </c>
      <c r="I442" s="3">
        <v>5</v>
      </c>
      <c r="J442" s="3">
        <v>0</v>
      </c>
      <c r="K442" s="3">
        <v>0</v>
      </c>
      <c r="L442" s="3">
        <v>19</v>
      </c>
    </row>
    <row r="443" spans="1:12" s="8" customFormat="1">
      <c r="A443" s="7" t="s">
        <v>103</v>
      </c>
      <c r="B443" s="7">
        <v>0</v>
      </c>
      <c r="C443" s="7">
        <v>10</v>
      </c>
      <c r="D443" s="7">
        <v>10</v>
      </c>
      <c r="E443" s="7">
        <v>7</v>
      </c>
      <c r="F443" s="7">
        <v>5</v>
      </c>
      <c r="G443" s="7">
        <v>10</v>
      </c>
      <c r="H443" s="7">
        <v>7</v>
      </c>
      <c r="I443" s="7">
        <v>5</v>
      </c>
      <c r="J443" s="7">
        <v>3</v>
      </c>
      <c r="K443" s="7">
        <v>0</v>
      </c>
      <c r="L443" s="7">
        <v>57</v>
      </c>
    </row>
    <row r="444" spans="1:12">
      <c r="A444" s="3" t="s">
        <v>391</v>
      </c>
      <c r="B444" s="3">
        <v>1</v>
      </c>
      <c r="C444" s="3">
        <v>2</v>
      </c>
      <c r="D444" s="3">
        <v>3</v>
      </c>
      <c r="E444" s="3">
        <v>0</v>
      </c>
      <c r="F444" s="3">
        <v>3</v>
      </c>
      <c r="G444" s="3">
        <v>1</v>
      </c>
      <c r="H444" s="3">
        <v>0</v>
      </c>
      <c r="I444" s="3">
        <v>2</v>
      </c>
      <c r="J444" s="3">
        <v>0</v>
      </c>
      <c r="K444" s="3">
        <v>0</v>
      </c>
      <c r="L444" s="3">
        <v>12</v>
      </c>
    </row>
    <row r="445" spans="1:12">
      <c r="A445" s="3" t="s">
        <v>392</v>
      </c>
      <c r="B445" s="3">
        <v>0</v>
      </c>
      <c r="C445" s="3">
        <v>5</v>
      </c>
      <c r="D445" s="3">
        <v>3</v>
      </c>
      <c r="E445" s="3">
        <v>7</v>
      </c>
      <c r="F445" s="3">
        <v>2</v>
      </c>
      <c r="G445" s="3">
        <v>1</v>
      </c>
      <c r="H445" s="3">
        <v>1</v>
      </c>
      <c r="I445" s="3">
        <v>7</v>
      </c>
      <c r="J445" s="3">
        <v>0</v>
      </c>
      <c r="K445" s="3">
        <v>0</v>
      </c>
      <c r="L445" s="3">
        <v>26</v>
      </c>
    </row>
    <row r="446" spans="1:12">
      <c r="A446" s="4" t="s">
        <v>485</v>
      </c>
      <c r="B446" s="4">
        <f t="shared" ref="B446:L446" si="30">SUM(B427:B445)</f>
        <v>89</v>
      </c>
      <c r="C446" s="4">
        <f t="shared" si="30"/>
        <v>108</v>
      </c>
      <c r="D446" s="4">
        <f t="shared" si="30"/>
        <v>108</v>
      </c>
      <c r="E446" s="4">
        <f t="shared" si="30"/>
        <v>102</v>
      </c>
      <c r="F446" s="4">
        <f t="shared" si="30"/>
        <v>91</v>
      </c>
      <c r="G446" s="4">
        <f t="shared" si="30"/>
        <v>78</v>
      </c>
      <c r="H446" s="4">
        <f t="shared" si="30"/>
        <v>73</v>
      </c>
      <c r="I446" s="4">
        <f t="shared" si="30"/>
        <v>68</v>
      </c>
      <c r="J446" s="4">
        <f t="shared" si="30"/>
        <v>15</v>
      </c>
      <c r="K446" s="4">
        <f t="shared" si="30"/>
        <v>15</v>
      </c>
      <c r="L446" s="4">
        <f t="shared" si="30"/>
        <v>747</v>
      </c>
    </row>
    <row r="447" spans="1:12">
      <c r="A447" s="3" t="s">
        <v>393</v>
      </c>
      <c r="B447" s="3">
        <v>6</v>
      </c>
      <c r="C447" s="3">
        <v>1</v>
      </c>
      <c r="D447" s="3">
        <v>1</v>
      </c>
      <c r="E447" s="3">
        <v>10</v>
      </c>
      <c r="F447" s="3">
        <v>1</v>
      </c>
      <c r="G447" s="3">
        <v>1</v>
      </c>
      <c r="H447" s="3">
        <v>2</v>
      </c>
      <c r="I447" s="3">
        <v>2</v>
      </c>
      <c r="J447" s="3">
        <v>2</v>
      </c>
      <c r="K447" s="3">
        <v>2</v>
      </c>
      <c r="L447" s="3">
        <v>28</v>
      </c>
    </row>
    <row r="448" spans="1:12">
      <c r="A448" s="3" t="s">
        <v>394</v>
      </c>
      <c r="B448" s="3">
        <v>0</v>
      </c>
      <c r="C448" s="3">
        <v>0</v>
      </c>
      <c r="D448" s="3">
        <v>0</v>
      </c>
      <c r="E448" s="3">
        <v>0</v>
      </c>
      <c r="F448" s="3">
        <v>0</v>
      </c>
      <c r="G448" s="3">
        <v>3</v>
      </c>
      <c r="H448" s="3">
        <v>9</v>
      </c>
      <c r="I448" s="3">
        <v>7</v>
      </c>
      <c r="J448" s="3">
        <v>0</v>
      </c>
      <c r="K448" s="3">
        <v>0</v>
      </c>
      <c r="L448" s="3">
        <v>19</v>
      </c>
    </row>
    <row r="449" spans="1:12">
      <c r="A449" s="3" t="s">
        <v>395</v>
      </c>
      <c r="B449" s="3">
        <v>11</v>
      </c>
      <c r="C449" s="3">
        <v>8</v>
      </c>
      <c r="D449" s="3">
        <v>9</v>
      </c>
      <c r="E449" s="3">
        <v>7</v>
      </c>
      <c r="F449" s="3">
        <v>3</v>
      </c>
      <c r="G449" s="3">
        <v>12</v>
      </c>
      <c r="H449" s="3">
        <v>8</v>
      </c>
      <c r="I449" s="3">
        <v>13</v>
      </c>
      <c r="J449" s="3">
        <v>5</v>
      </c>
      <c r="K449" s="3">
        <v>0</v>
      </c>
      <c r="L449" s="3">
        <v>76</v>
      </c>
    </row>
    <row r="450" spans="1:12">
      <c r="A450" s="3" t="s">
        <v>396</v>
      </c>
      <c r="B450" s="3">
        <v>0</v>
      </c>
      <c r="C450" s="3">
        <v>6</v>
      </c>
      <c r="D450" s="3">
        <v>3</v>
      </c>
      <c r="E450" s="3">
        <v>4</v>
      </c>
      <c r="F450" s="3">
        <v>2</v>
      </c>
      <c r="G450" s="3">
        <v>2</v>
      </c>
      <c r="H450" s="3">
        <v>2</v>
      </c>
      <c r="I450" s="3">
        <v>0</v>
      </c>
      <c r="J450" s="3">
        <v>0</v>
      </c>
      <c r="K450" s="3">
        <v>0</v>
      </c>
      <c r="L450" s="3">
        <v>19</v>
      </c>
    </row>
    <row r="451" spans="1:12">
      <c r="A451" s="3" t="s">
        <v>397</v>
      </c>
      <c r="B451" s="3">
        <v>14</v>
      </c>
      <c r="C451" s="3">
        <v>2</v>
      </c>
      <c r="D451" s="3">
        <v>2</v>
      </c>
      <c r="E451" s="3">
        <v>6</v>
      </c>
      <c r="F451" s="3">
        <v>2</v>
      </c>
      <c r="G451" s="3">
        <v>0</v>
      </c>
      <c r="H451" s="3">
        <v>4</v>
      </c>
      <c r="I451" s="3">
        <v>1</v>
      </c>
      <c r="J451" s="3">
        <v>0</v>
      </c>
      <c r="K451" s="3">
        <v>0</v>
      </c>
      <c r="L451" s="3">
        <v>31</v>
      </c>
    </row>
    <row r="452" spans="1:12">
      <c r="A452" s="3" t="s">
        <v>398</v>
      </c>
      <c r="B452" s="3">
        <v>5</v>
      </c>
      <c r="C452" s="3">
        <v>1</v>
      </c>
      <c r="D452" s="3">
        <v>3</v>
      </c>
      <c r="E452" s="3">
        <v>3</v>
      </c>
      <c r="F452" s="3">
        <v>11</v>
      </c>
      <c r="G452" s="3">
        <v>0</v>
      </c>
      <c r="H452" s="3">
        <v>3</v>
      </c>
      <c r="I452" s="3">
        <v>2</v>
      </c>
      <c r="J452" s="3">
        <v>0</v>
      </c>
      <c r="K452" s="3">
        <v>0</v>
      </c>
      <c r="L452" s="3">
        <v>28</v>
      </c>
    </row>
    <row r="453" spans="1:12">
      <c r="A453" s="3" t="s">
        <v>399</v>
      </c>
      <c r="B453" s="3">
        <v>16</v>
      </c>
      <c r="C453" s="3">
        <v>7</v>
      </c>
      <c r="D453" s="3">
        <v>12</v>
      </c>
      <c r="E453" s="3">
        <v>5</v>
      </c>
      <c r="F453" s="3">
        <v>15</v>
      </c>
      <c r="G453" s="3">
        <v>2</v>
      </c>
      <c r="H453" s="3">
        <v>0</v>
      </c>
      <c r="I453" s="3">
        <v>0</v>
      </c>
      <c r="J453" s="3">
        <v>0</v>
      </c>
      <c r="K453" s="3">
        <v>0</v>
      </c>
      <c r="L453" s="3">
        <v>57</v>
      </c>
    </row>
    <row r="454" spans="1:12">
      <c r="A454" s="3" t="s">
        <v>400</v>
      </c>
      <c r="B454" s="3">
        <v>3</v>
      </c>
      <c r="C454" s="3">
        <v>1</v>
      </c>
      <c r="D454" s="3">
        <v>1</v>
      </c>
      <c r="E454" s="3">
        <v>10</v>
      </c>
      <c r="F454" s="3">
        <v>1</v>
      </c>
      <c r="G454" s="3">
        <v>0</v>
      </c>
      <c r="H454" s="3">
        <v>2</v>
      </c>
      <c r="I454" s="3">
        <v>0</v>
      </c>
      <c r="J454" s="3">
        <v>0</v>
      </c>
      <c r="K454" s="3">
        <v>0</v>
      </c>
      <c r="L454" s="3">
        <v>18</v>
      </c>
    </row>
    <row r="455" spans="1:12">
      <c r="A455" s="3" t="s">
        <v>401</v>
      </c>
      <c r="B455" s="3">
        <v>10</v>
      </c>
      <c r="C455" s="3">
        <v>4</v>
      </c>
      <c r="D455" s="3">
        <v>1</v>
      </c>
      <c r="E455" s="3">
        <v>4</v>
      </c>
      <c r="F455" s="3">
        <v>8</v>
      </c>
      <c r="G455" s="3">
        <v>5</v>
      </c>
      <c r="H455" s="3">
        <v>5</v>
      </c>
      <c r="I455" s="3">
        <v>3</v>
      </c>
      <c r="J455" s="3">
        <v>1</v>
      </c>
      <c r="K455" s="3">
        <v>0</v>
      </c>
      <c r="L455" s="3">
        <v>41</v>
      </c>
    </row>
    <row r="456" spans="1:12">
      <c r="A456" s="3" t="s">
        <v>402</v>
      </c>
      <c r="B456" s="3">
        <v>3</v>
      </c>
      <c r="C456" s="3">
        <v>4</v>
      </c>
      <c r="D456" s="3">
        <v>0</v>
      </c>
      <c r="E456" s="3">
        <v>3</v>
      </c>
      <c r="F456" s="3">
        <v>2</v>
      </c>
      <c r="G456" s="3">
        <v>5</v>
      </c>
      <c r="H456" s="3">
        <v>2</v>
      </c>
      <c r="I456" s="3">
        <v>3</v>
      </c>
      <c r="J456" s="3">
        <v>6</v>
      </c>
      <c r="K456" s="3">
        <v>0</v>
      </c>
      <c r="L456" s="3">
        <v>28</v>
      </c>
    </row>
    <row r="457" spans="1:12">
      <c r="A457" s="3" t="s">
        <v>403</v>
      </c>
      <c r="B457" s="3">
        <v>0</v>
      </c>
      <c r="C457" s="3">
        <v>5</v>
      </c>
      <c r="D457" s="3">
        <v>4</v>
      </c>
      <c r="E457" s="3">
        <v>0</v>
      </c>
      <c r="F457" s="3">
        <v>7</v>
      </c>
      <c r="G457" s="3">
        <v>2</v>
      </c>
      <c r="H457" s="3">
        <v>0</v>
      </c>
      <c r="I457" s="3">
        <v>0</v>
      </c>
      <c r="J457" s="3">
        <v>0</v>
      </c>
      <c r="K457" s="3">
        <v>0</v>
      </c>
      <c r="L457" s="3">
        <v>18</v>
      </c>
    </row>
    <row r="458" spans="1:12">
      <c r="A458" s="3" t="s">
        <v>404</v>
      </c>
      <c r="B458" s="3">
        <v>3</v>
      </c>
      <c r="C458" s="3">
        <v>0</v>
      </c>
      <c r="D458" s="3">
        <v>1</v>
      </c>
      <c r="E458" s="3">
        <v>2</v>
      </c>
      <c r="F458" s="3">
        <v>0</v>
      </c>
      <c r="G458" s="3">
        <v>1</v>
      </c>
      <c r="H458" s="3">
        <v>3</v>
      </c>
      <c r="I458" s="3">
        <v>0</v>
      </c>
      <c r="J458" s="3">
        <v>0</v>
      </c>
      <c r="K458" s="3">
        <v>0</v>
      </c>
      <c r="L458" s="3">
        <v>10</v>
      </c>
    </row>
    <row r="459" spans="1:12">
      <c r="A459" s="3" t="s">
        <v>405</v>
      </c>
      <c r="B459" s="3">
        <v>0</v>
      </c>
      <c r="C459" s="3">
        <v>19</v>
      </c>
      <c r="D459" s="3">
        <v>11</v>
      </c>
      <c r="E459" s="3">
        <v>20</v>
      </c>
      <c r="F459" s="3">
        <v>3</v>
      </c>
      <c r="G459" s="3">
        <v>8</v>
      </c>
      <c r="H459" s="3">
        <v>12</v>
      </c>
      <c r="I459" s="3">
        <v>0</v>
      </c>
      <c r="J459" s="3">
        <v>1</v>
      </c>
      <c r="K459" s="3">
        <v>0</v>
      </c>
      <c r="L459" s="3">
        <v>74</v>
      </c>
    </row>
    <row r="460" spans="1:12">
      <c r="A460" s="3" t="s">
        <v>406</v>
      </c>
      <c r="B460" s="3">
        <v>0</v>
      </c>
      <c r="C460" s="3">
        <v>0</v>
      </c>
      <c r="D460" s="3">
        <v>0</v>
      </c>
      <c r="E460" s="3">
        <v>0</v>
      </c>
      <c r="F460" s="3">
        <v>0</v>
      </c>
      <c r="G460" s="3">
        <v>8</v>
      </c>
      <c r="H460" s="3">
        <v>8</v>
      </c>
      <c r="I460" s="3">
        <v>4</v>
      </c>
      <c r="J460" s="3">
        <v>11</v>
      </c>
      <c r="K460" s="3">
        <v>9</v>
      </c>
      <c r="L460" s="3">
        <v>40</v>
      </c>
    </row>
    <row r="461" spans="1:12">
      <c r="A461" s="3" t="s">
        <v>407</v>
      </c>
      <c r="B461" s="3">
        <v>11</v>
      </c>
      <c r="C461" s="3">
        <v>4</v>
      </c>
      <c r="D461" s="3">
        <v>0</v>
      </c>
      <c r="E461" s="3">
        <v>4</v>
      </c>
      <c r="F461" s="3">
        <v>12</v>
      </c>
      <c r="G461" s="3">
        <v>1</v>
      </c>
      <c r="H461" s="3">
        <v>0</v>
      </c>
      <c r="I461" s="3">
        <v>0</v>
      </c>
      <c r="J461" s="3">
        <v>0</v>
      </c>
      <c r="K461" s="3">
        <v>0</v>
      </c>
      <c r="L461" s="3">
        <v>32</v>
      </c>
    </row>
    <row r="462" spans="1:12">
      <c r="A462" s="3" t="s">
        <v>408</v>
      </c>
      <c r="B462" s="3">
        <v>2</v>
      </c>
      <c r="C462" s="3">
        <v>3</v>
      </c>
      <c r="D462" s="3">
        <v>2</v>
      </c>
      <c r="E462" s="3">
        <v>2</v>
      </c>
      <c r="F462" s="3">
        <v>3</v>
      </c>
      <c r="G462" s="3">
        <v>4</v>
      </c>
      <c r="H462" s="3">
        <v>0</v>
      </c>
      <c r="I462" s="3">
        <v>3</v>
      </c>
      <c r="J462" s="3">
        <v>0</v>
      </c>
      <c r="K462" s="3">
        <v>0</v>
      </c>
      <c r="L462" s="3">
        <v>19</v>
      </c>
    </row>
    <row r="463" spans="1:12">
      <c r="A463" s="3" t="s">
        <v>409</v>
      </c>
      <c r="B463" s="3">
        <v>0</v>
      </c>
      <c r="C463" s="3">
        <v>0</v>
      </c>
      <c r="D463" s="3">
        <v>0</v>
      </c>
      <c r="E463" s="3">
        <v>7</v>
      </c>
      <c r="F463" s="3">
        <v>4</v>
      </c>
      <c r="G463" s="3">
        <v>4</v>
      </c>
      <c r="H463" s="3">
        <v>0</v>
      </c>
      <c r="I463" s="3">
        <v>0</v>
      </c>
      <c r="J463" s="3">
        <v>0</v>
      </c>
      <c r="K463" s="3">
        <v>0</v>
      </c>
      <c r="L463" s="3">
        <v>15</v>
      </c>
    </row>
    <row r="464" spans="1:12">
      <c r="A464" s="3" t="s">
        <v>410</v>
      </c>
      <c r="B464" s="3">
        <v>0</v>
      </c>
      <c r="C464" s="3">
        <v>0</v>
      </c>
      <c r="D464" s="3">
        <v>3</v>
      </c>
      <c r="E464" s="3">
        <v>6</v>
      </c>
      <c r="F464" s="3">
        <v>3</v>
      </c>
      <c r="G464" s="3">
        <v>3</v>
      </c>
      <c r="H464" s="3">
        <v>0</v>
      </c>
      <c r="I464" s="3">
        <v>1</v>
      </c>
      <c r="J464" s="3">
        <v>0</v>
      </c>
      <c r="K464" s="3">
        <v>0</v>
      </c>
      <c r="L464" s="3">
        <v>16</v>
      </c>
    </row>
    <row r="465" spans="1:12">
      <c r="A465" s="3" t="s">
        <v>411</v>
      </c>
      <c r="B465" s="3">
        <v>5</v>
      </c>
      <c r="C465" s="3">
        <v>6</v>
      </c>
      <c r="D465" s="3">
        <v>5</v>
      </c>
      <c r="E465" s="3">
        <v>10</v>
      </c>
      <c r="F465" s="3">
        <v>9</v>
      </c>
      <c r="G465" s="3">
        <v>4</v>
      </c>
      <c r="H465" s="3">
        <v>5</v>
      </c>
      <c r="I465" s="3">
        <v>6</v>
      </c>
      <c r="J465" s="3">
        <v>0</v>
      </c>
      <c r="K465" s="3">
        <v>0</v>
      </c>
      <c r="L465" s="3">
        <v>50</v>
      </c>
    </row>
    <row r="466" spans="1:12">
      <c r="A466" s="3" t="s">
        <v>412</v>
      </c>
      <c r="B466" s="3">
        <v>3</v>
      </c>
      <c r="C466" s="3">
        <v>1</v>
      </c>
      <c r="D466" s="3">
        <v>7</v>
      </c>
      <c r="E466" s="3">
        <v>2</v>
      </c>
      <c r="F466" s="3">
        <v>3</v>
      </c>
      <c r="G466" s="3">
        <v>3</v>
      </c>
      <c r="H466" s="3">
        <v>2</v>
      </c>
      <c r="I466" s="3">
        <v>0</v>
      </c>
      <c r="J466" s="3">
        <v>0</v>
      </c>
      <c r="K466" s="3">
        <v>0</v>
      </c>
      <c r="L466" s="3">
        <v>21</v>
      </c>
    </row>
    <row r="467" spans="1:12">
      <c r="A467" s="3" t="s">
        <v>413</v>
      </c>
      <c r="B467" s="3">
        <v>0</v>
      </c>
      <c r="C467" s="3">
        <v>0</v>
      </c>
      <c r="D467" s="3">
        <v>0</v>
      </c>
      <c r="E467" s="3">
        <v>1</v>
      </c>
      <c r="F467" s="3">
        <v>5</v>
      </c>
      <c r="G467" s="3">
        <v>1</v>
      </c>
      <c r="H467" s="3">
        <v>0</v>
      </c>
      <c r="I467" s="3">
        <v>1</v>
      </c>
      <c r="J467" s="3">
        <v>0</v>
      </c>
      <c r="K467" s="3">
        <v>0</v>
      </c>
      <c r="L467" s="3">
        <v>8</v>
      </c>
    </row>
    <row r="468" spans="1:12">
      <c r="A468" s="4" t="s">
        <v>486</v>
      </c>
      <c r="B468" s="4">
        <f t="shared" ref="B468:L468" si="31">SUM(B447:B467)</f>
        <v>92</v>
      </c>
      <c r="C468" s="4">
        <f t="shared" si="31"/>
        <v>72</v>
      </c>
      <c r="D468" s="4">
        <f t="shared" si="31"/>
        <v>65</v>
      </c>
      <c r="E468" s="4">
        <f t="shared" si="31"/>
        <v>106</v>
      </c>
      <c r="F468" s="4">
        <f t="shared" si="31"/>
        <v>94</v>
      </c>
      <c r="G468" s="4">
        <f t="shared" si="31"/>
        <v>69</v>
      </c>
      <c r="H468" s="4">
        <f t="shared" si="31"/>
        <v>67</v>
      </c>
      <c r="I468" s="4">
        <f t="shared" si="31"/>
        <v>46</v>
      </c>
      <c r="J468" s="4">
        <f t="shared" si="31"/>
        <v>26</v>
      </c>
      <c r="K468" s="4">
        <f t="shared" si="31"/>
        <v>11</v>
      </c>
      <c r="L468" s="4">
        <f t="shared" si="31"/>
        <v>648</v>
      </c>
    </row>
    <row r="469" spans="1:12">
      <c r="A469" s="3" t="s">
        <v>414</v>
      </c>
      <c r="B469" s="3">
        <v>83</v>
      </c>
      <c r="C469" s="3">
        <v>74</v>
      </c>
      <c r="D469" s="3">
        <v>71</v>
      </c>
      <c r="E469" s="3">
        <v>93</v>
      </c>
      <c r="F469" s="3">
        <v>65</v>
      </c>
      <c r="G469" s="3">
        <v>73</v>
      </c>
      <c r="H469" s="3">
        <v>56</v>
      </c>
      <c r="I469" s="3">
        <v>63</v>
      </c>
      <c r="J469" s="3">
        <v>14</v>
      </c>
      <c r="K469" s="3">
        <v>13</v>
      </c>
      <c r="L469" s="3">
        <v>605</v>
      </c>
    </row>
    <row r="470" spans="1:12">
      <c r="A470" s="7" t="s">
        <v>433</v>
      </c>
      <c r="B470" s="3">
        <v>2</v>
      </c>
      <c r="C470" s="3">
        <v>1</v>
      </c>
      <c r="D470" s="3">
        <v>3</v>
      </c>
      <c r="E470" s="3">
        <v>1</v>
      </c>
      <c r="F470" s="3">
        <v>2</v>
      </c>
      <c r="G470" s="3">
        <v>0</v>
      </c>
      <c r="H470" s="3">
        <v>4</v>
      </c>
      <c r="I470" s="3">
        <v>1</v>
      </c>
      <c r="J470" s="3">
        <v>0</v>
      </c>
      <c r="K470" s="3">
        <v>0</v>
      </c>
      <c r="L470" s="3">
        <v>14</v>
      </c>
    </row>
    <row r="471" spans="1:12">
      <c r="A471" s="7" t="s">
        <v>435</v>
      </c>
      <c r="B471" s="3">
        <v>3</v>
      </c>
      <c r="C471" s="3">
        <v>3</v>
      </c>
      <c r="D471" s="3">
        <v>3</v>
      </c>
      <c r="E471" s="3">
        <v>0</v>
      </c>
      <c r="F471" s="3">
        <v>3</v>
      </c>
      <c r="G471" s="3">
        <v>4</v>
      </c>
      <c r="H471" s="3">
        <v>5</v>
      </c>
      <c r="I471" s="3">
        <v>5</v>
      </c>
      <c r="J471" s="3">
        <v>0</v>
      </c>
      <c r="K471" s="3">
        <v>0</v>
      </c>
      <c r="L471" s="3">
        <v>26</v>
      </c>
    </row>
    <row r="472" spans="1:12">
      <c r="A472" s="7" t="s">
        <v>436</v>
      </c>
      <c r="B472" s="3">
        <v>0</v>
      </c>
      <c r="C472" s="3">
        <v>0</v>
      </c>
      <c r="D472" s="3">
        <v>0</v>
      </c>
      <c r="E472" s="3">
        <v>3</v>
      </c>
      <c r="F472" s="3">
        <v>11</v>
      </c>
      <c r="G472" s="3">
        <v>1</v>
      </c>
      <c r="H472" s="3">
        <v>2</v>
      </c>
      <c r="I472" s="3">
        <v>1</v>
      </c>
      <c r="J472" s="3">
        <v>0</v>
      </c>
      <c r="K472" s="3">
        <v>0</v>
      </c>
      <c r="L472" s="3">
        <v>18</v>
      </c>
    </row>
    <row r="473" spans="1:12">
      <c r="A473" s="7" t="s">
        <v>437</v>
      </c>
      <c r="B473" s="3">
        <v>0</v>
      </c>
      <c r="C473" s="3">
        <v>0</v>
      </c>
      <c r="D473" s="3">
        <v>0</v>
      </c>
      <c r="E473" s="3">
        <v>0</v>
      </c>
      <c r="F473" s="3">
        <v>0</v>
      </c>
      <c r="G473" s="3">
        <v>2</v>
      </c>
      <c r="H473" s="3">
        <v>0</v>
      </c>
      <c r="I473" s="3">
        <v>0</v>
      </c>
      <c r="J473" s="3">
        <v>0</v>
      </c>
      <c r="K473" s="3">
        <v>0</v>
      </c>
      <c r="L473" s="3">
        <v>2</v>
      </c>
    </row>
    <row r="474" spans="1:12">
      <c r="A474" s="7" t="s">
        <v>438</v>
      </c>
      <c r="B474" s="3">
        <v>10</v>
      </c>
      <c r="C474" s="3">
        <v>0</v>
      </c>
      <c r="D474" s="3">
        <v>6</v>
      </c>
      <c r="E474" s="3">
        <v>7</v>
      </c>
      <c r="F474" s="3">
        <v>5</v>
      </c>
      <c r="G474" s="3">
        <v>5</v>
      </c>
      <c r="H474" s="3">
        <v>6</v>
      </c>
      <c r="I474" s="3">
        <v>0</v>
      </c>
      <c r="J474" s="3">
        <v>0</v>
      </c>
      <c r="K474" s="3">
        <v>0</v>
      </c>
      <c r="L474" s="3">
        <v>39</v>
      </c>
    </row>
    <row r="475" spans="1:12">
      <c r="A475" s="7" t="s">
        <v>439</v>
      </c>
      <c r="B475" s="3">
        <v>1</v>
      </c>
      <c r="C475" s="3">
        <v>1</v>
      </c>
      <c r="D475" s="3">
        <v>6</v>
      </c>
      <c r="E475" s="3">
        <v>0</v>
      </c>
      <c r="F475" s="3">
        <v>2</v>
      </c>
      <c r="G475" s="3">
        <v>0</v>
      </c>
      <c r="H475" s="3">
        <v>2</v>
      </c>
      <c r="I475" s="3">
        <v>0</v>
      </c>
      <c r="J475" s="3">
        <v>0</v>
      </c>
      <c r="K475" s="3">
        <v>0</v>
      </c>
      <c r="L475" s="3">
        <v>12</v>
      </c>
    </row>
    <row r="476" spans="1:12">
      <c r="A476" s="7" t="s">
        <v>440</v>
      </c>
      <c r="B476" s="3">
        <v>0</v>
      </c>
      <c r="C476" s="3">
        <v>0</v>
      </c>
      <c r="D476" s="3">
        <v>0</v>
      </c>
      <c r="E476" s="3">
        <v>0</v>
      </c>
      <c r="F476" s="3">
        <v>3</v>
      </c>
      <c r="G476" s="3">
        <v>3</v>
      </c>
      <c r="H476" s="3">
        <v>3</v>
      </c>
      <c r="I476" s="3">
        <v>1</v>
      </c>
      <c r="J476" s="3">
        <v>0</v>
      </c>
      <c r="K476" s="3">
        <v>0</v>
      </c>
      <c r="L476" s="3">
        <v>10</v>
      </c>
    </row>
    <row r="477" spans="1:12">
      <c r="A477" s="7" t="s">
        <v>441</v>
      </c>
      <c r="B477" s="3">
        <v>4</v>
      </c>
      <c r="C477" s="3">
        <v>1</v>
      </c>
      <c r="D477" s="3">
        <v>0</v>
      </c>
      <c r="E477" s="3">
        <v>2</v>
      </c>
      <c r="F477" s="3">
        <v>2</v>
      </c>
      <c r="G477" s="3">
        <v>5</v>
      </c>
      <c r="H477" s="3">
        <v>2</v>
      </c>
      <c r="I477" s="3">
        <v>2</v>
      </c>
      <c r="J477" s="3">
        <v>0</v>
      </c>
      <c r="K477" s="3">
        <v>0</v>
      </c>
      <c r="L477" s="3">
        <v>18</v>
      </c>
    </row>
    <row r="478" spans="1:12">
      <c r="A478" s="7" t="s">
        <v>442</v>
      </c>
      <c r="B478" s="3">
        <v>0</v>
      </c>
      <c r="C478" s="3">
        <v>0</v>
      </c>
      <c r="D478" s="3">
        <v>0</v>
      </c>
      <c r="E478" s="3">
        <v>0</v>
      </c>
      <c r="F478" s="3">
        <v>0</v>
      </c>
      <c r="G478" s="3">
        <v>3</v>
      </c>
      <c r="H478" s="3">
        <v>1</v>
      </c>
      <c r="I478" s="3">
        <v>0</v>
      </c>
      <c r="J478" s="3">
        <v>0</v>
      </c>
      <c r="K478" s="3">
        <v>0</v>
      </c>
      <c r="L478" s="3">
        <v>4</v>
      </c>
    </row>
    <row r="479" spans="1:12">
      <c r="A479" s="7" t="s">
        <v>445</v>
      </c>
      <c r="B479" s="3">
        <v>7</v>
      </c>
      <c r="C479" s="3">
        <v>5</v>
      </c>
      <c r="D479" s="3">
        <v>1</v>
      </c>
      <c r="E479" s="3">
        <v>3</v>
      </c>
      <c r="F479" s="3">
        <v>5</v>
      </c>
      <c r="G479" s="3">
        <v>7</v>
      </c>
      <c r="H479" s="3">
        <v>8</v>
      </c>
      <c r="I479" s="3">
        <v>2</v>
      </c>
      <c r="J479" s="3">
        <v>0</v>
      </c>
      <c r="K479" s="3">
        <v>0</v>
      </c>
      <c r="L479" s="3">
        <v>38</v>
      </c>
    </row>
    <row r="480" spans="1:12">
      <c r="A480" s="7" t="s">
        <v>449</v>
      </c>
      <c r="B480" s="3">
        <v>0</v>
      </c>
      <c r="C480" s="3">
        <v>0</v>
      </c>
      <c r="D480" s="3">
        <v>0</v>
      </c>
      <c r="E480" s="3">
        <v>4</v>
      </c>
      <c r="F480" s="3">
        <v>3</v>
      </c>
      <c r="G480" s="3">
        <v>8</v>
      </c>
      <c r="H480" s="3">
        <v>4</v>
      </c>
      <c r="I480" s="3">
        <v>2</v>
      </c>
      <c r="J480" s="3">
        <v>0</v>
      </c>
      <c r="K480" s="3">
        <v>0</v>
      </c>
      <c r="L480" s="3">
        <v>21</v>
      </c>
    </row>
    <row r="481" spans="1:12">
      <c r="A481" s="7" t="s">
        <v>450</v>
      </c>
      <c r="B481" s="3">
        <v>0</v>
      </c>
      <c r="C481" s="3">
        <v>3</v>
      </c>
      <c r="D481" s="3">
        <v>1</v>
      </c>
      <c r="E481" s="3">
        <v>3</v>
      </c>
      <c r="F481" s="3">
        <v>4</v>
      </c>
      <c r="G481" s="3">
        <v>4</v>
      </c>
      <c r="H481" s="3">
        <v>3</v>
      </c>
      <c r="I481" s="3">
        <v>0</v>
      </c>
      <c r="J481" s="3">
        <v>0</v>
      </c>
      <c r="K481" s="3">
        <v>0</v>
      </c>
      <c r="L481" s="3">
        <v>18</v>
      </c>
    </row>
    <row r="482" spans="1:12">
      <c r="A482" s="3" t="s">
        <v>415</v>
      </c>
      <c r="B482" s="3">
        <v>0</v>
      </c>
      <c r="C482" s="3">
        <v>0</v>
      </c>
      <c r="D482" s="3">
        <v>0</v>
      </c>
      <c r="E482" s="3">
        <v>6</v>
      </c>
      <c r="F482" s="3">
        <v>1</v>
      </c>
      <c r="G482" s="3">
        <v>3</v>
      </c>
      <c r="H482" s="3">
        <v>1</v>
      </c>
      <c r="I482" s="3">
        <v>3</v>
      </c>
      <c r="J482" s="3">
        <v>0</v>
      </c>
      <c r="K482" s="3">
        <v>0</v>
      </c>
      <c r="L482" s="3">
        <v>14</v>
      </c>
    </row>
    <row r="483" spans="1:12">
      <c r="A483" s="4" t="s">
        <v>487</v>
      </c>
      <c r="B483" s="4">
        <f t="shared" ref="B483:L483" si="32">SUM(B469:B482)</f>
        <v>110</v>
      </c>
      <c r="C483" s="4">
        <f t="shared" si="32"/>
        <v>88</v>
      </c>
      <c r="D483" s="4">
        <f t="shared" si="32"/>
        <v>91</v>
      </c>
      <c r="E483" s="4">
        <f t="shared" si="32"/>
        <v>122</v>
      </c>
      <c r="F483" s="4">
        <f t="shared" si="32"/>
        <v>106</v>
      </c>
      <c r="G483" s="4">
        <f t="shared" si="32"/>
        <v>118</v>
      </c>
      <c r="H483" s="4">
        <f t="shared" si="32"/>
        <v>97</v>
      </c>
      <c r="I483" s="4">
        <f t="shared" si="32"/>
        <v>80</v>
      </c>
      <c r="J483" s="4">
        <f t="shared" si="32"/>
        <v>14</v>
      </c>
      <c r="K483" s="4">
        <f t="shared" si="32"/>
        <v>13</v>
      </c>
      <c r="L483" s="4">
        <f t="shared" si="32"/>
        <v>839</v>
      </c>
    </row>
    <row r="484" spans="1:12">
      <c r="A484" s="3" t="s">
        <v>416</v>
      </c>
      <c r="B484" s="3">
        <v>74</v>
      </c>
      <c r="C484" s="3">
        <v>50</v>
      </c>
      <c r="D484" s="3">
        <v>43</v>
      </c>
      <c r="E484" s="3">
        <v>82</v>
      </c>
      <c r="F484" s="3">
        <v>58</v>
      </c>
      <c r="G484" s="3">
        <v>92</v>
      </c>
      <c r="H484" s="3">
        <v>59</v>
      </c>
      <c r="I484" s="3">
        <v>68</v>
      </c>
      <c r="J484" s="3">
        <v>21</v>
      </c>
      <c r="K484" s="3">
        <v>9</v>
      </c>
      <c r="L484" s="3">
        <v>556</v>
      </c>
    </row>
    <row r="485" spans="1:12">
      <c r="A485" s="3" t="s">
        <v>417</v>
      </c>
      <c r="B485" s="3">
        <v>1</v>
      </c>
      <c r="C485" s="3">
        <v>7</v>
      </c>
      <c r="D485" s="3">
        <v>6</v>
      </c>
      <c r="E485" s="3">
        <v>9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23</v>
      </c>
    </row>
    <row r="486" spans="1:12">
      <c r="A486" s="3" t="s">
        <v>418</v>
      </c>
      <c r="B486" s="3">
        <v>0</v>
      </c>
      <c r="C486" s="3">
        <v>4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4</v>
      </c>
    </row>
    <row r="487" spans="1:12">
      <c r="A487" s="3" t="s">
        <v>419</v>
      </c>
      <c r="B487" s="3">
        <v>0</v>
      </c>
      <c r="C487" s="3">
        <v>0</v>
      </c>
      <c r="D487" s="3">
        <v>0</v>
      </c>
      <c r="E487" s="3">
        <v>8</v>
      </c>
      <c r="F487" s="3">
        <v>9</v>
      </c>
      <c r="G487" s="3">
        <v>9</v>
      </c>
      <c r="H487" s="3">
        <v>5</v>
      </c>
      <c r="I487" s="3">
        <v>7</v>
      </c>
      <c r="J487" s="3">
        <v>0</v>
      </c>
      <c r="K487" s="3">
        <v>0</v>
      </c>
      <c r="L487" s="3">
        <v>38</v>
      </c>
    </row>
    <row r="488" spans="1:12">
      <c r="A488" s="4" t="s">
        <v>488</v>
      </c>
      <c r="B488" s="4">
        <f t="shared" ref="B488:L488" si="33">SUM(B484:B487)</f>
        <v>75</v>
      </c>
      <c r="C488" s="4">
        <f t="shared" si="33"/>
        <v>61</v>
      </c>
      <c r="D488" s="4">
        <f t="shared" si="33"/>
        <v>49</v>
      </c>
      <c r="E488" s="4">
        <f t="shared" si="33"/>
        <v>99</v>
      </c>
      <c r="F488" s="4">
        <f t="shared" si="33"/>
        <v>67</v>
      </c>
      <c r="G488" s="4">
        <f t="shared" si="33"/>
        <v>101</v>
      </c>
      <c r="H488" s="4">
        <f t="shared" si="33"/>
        <v>64</v>
      </c>
      <c r="I488" s="4">
        <f t="shared" si="33"/>
        <v>75</v>
      </c>
      <c r="J488" s="4">
        <f t="shared" si="33"/>
        <v>21</v>
      </c>
      <c r="K488" s="4">
        <f t="shared" si="33"/>
        <v>9</v>
      </c>
      <c r="L488" s="4">
        <f t="shared" si="33"/>
        <v>621</v>
      </c>
    </row>
    <row r="489" spans="1:12">
      <c r="A489" s="3" t="s">
        <v>420</v>
      </c>
      <c r="B489" s="3">
        <v>235</v>
      </c>
      <c r="C489" s="3">
        <v>200</v>
      </c>
      <c r="D489" s="3">
        <v>188</v>
      </c>
      <c r="E489" s="3">
        <v>219</v>
      </c>
      <c r="F489" s="3">
        <v>238</v>
      </c>
      <c r="G489" s="3">
        <v>216</v>
      </c>
      <c r="H489" s="3">
        <v>189</v>
      </c>
      <c r="I489" s="3">
        <v>146</v>
      </c>
      <c r="J489" s="3">
        <v>81</v>
      </c>
      <c r="K489" s="3">
        <v>44</v>
      </c>
      <c r="L489" s="3">
        <v>1756</v>
      </c>
    </row>
    <row r="490" spans="1:12">
      <c r="A490" s="4" t="s">
        <v>489</v>
      </c>
      <c r="B490" s="4">
        <f t="shared" ref="B490:L490" si="34">SUM(B489)</f>
        <v>235</v>
      </c>
      <c r="C490" s="4">
        <f t="shared" si="34"/>
        <v>200</v>
      </c>
      <c r="D490" s="4">
        <f t="shared" si="34"/>
        <v>188</v>
      </c>
      <c r="E490" s="4">
        <f t="shared" si="34"/>
        <v>219</v>
      </c>
      <c r="F490" s="4">
        <f t="shared" si="34"/>
        <v>238</v>
      </c>
      <c r="G490" s="4">
        <f t="shared" si="34"/>
        <v>216</v>
      </c>
      <c r="H490" s="4">
        <f t="shared" si="34"/>
        <v>189</v>
      </c>
      <c r="I490" s="4">
        <f t="shared" si="34"/>
        <v>146</v>
      </c>
      <c r="J490" s="4">
        <f t="shared" si="34"/>
        <v>81</v>
      </c>
      <c r="K490" s="4">
        <f t="shared" si="34"/>
        <v>44</v>
      </c>
      <c r="L490" s="4">
        <f t="shared" si="34"/>
        <v>1756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workbookViewId="0">
      <selection activeCell="O10" sqref="O10"/>
    </sheetView>
  </sheetViews>
  <sheetFormatPr defaultRowHeight="15.75"/>
  <cols>
    <col min="1" max="1" width="4.28515625" style="15" customWidth="1"/>
    <col min="2" max="2" width="24.5703125" style="10" customWidth="1"/>
    <col min="3" max="12" width="5.140625" style="15" customWidth="1"/>
    <col min="13" max="13" width="6.42578125" style="15" customWidth="1"/>
    <col min="14" max="14" width="4.28515625" style="15" customWidth="1"/>
    <col min="15" max="15" width="24.5703125" style="10" customWidth="1"/>
    <col min="16" max="25" width="5.140625" style="15" customWidth="1"/>
    <col min="26" max="26" width="6.42578125" style="15" customWidth="1"/>
    <col min="27" max="16384" width="9.140625" style="10"/>
  </cols>
  <sheetData>
    <row r="1" spans="1:26" s="119" customFormat="1" ht="45" customHeight="1" thickBot="1">
      <c r="A1" s="180" t="s">
        <v>496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 t="s">
        <v>515</v>
      </c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s="12" customFormat="1" ht="30.75" customHeight="1" thickBot="1">
      <c r="A2" s="33" t="s">
        <v>495</v>
      </c>
      <c r="B2" s="36" t="s">
        <v>494</v>
      </c>
      <c r="C2" s="33">
        <v>2</v>
      </c>
      <c r="D2" s="34">
        <v>3</v>
      </c>
      <c r="E2" s="34">
        <v>4</v>
      </c>
      <c r="F2" s="34">
        <v>5</v>
      </c>
      <c r="G2" s="34">
        <v>6</v>
      </c>
      <c r="H2" s="34">
        <v>7</v>
      </c>
      <c r="I2" s="34">
        <v>8</v>
      </c>
      <c r="J2" s="34">
        <v>9</v>
      </c>
      <c r="K2" s="34">
        <v>10</v>
      </c>
      <c r="L2" s="35">
        <v>11</v>
      </c>
      <c r="M2" s="38" t="s">
        <v>1</v>
      </c>
      <c r="N2" s="33" t="s">
        <v>495</v>
      </c>
      <c r="O2" s="36" t="s">
        <v>494</v>
      </c>
      <c r="P2" s="33">
        <v>2</v>
      </c>
      <c r="Q2" s="34">
        <v>3</v>
      </c>
      <c r="R2" s="34">
        <v>4</v>
      </c>
      <c r="S2" s="34">
        <v>5</v>
      </c>
      <c r="T2" s="34">
        <v>6</v>
      </c>
      <c r="U2" s="34">
        <v>7</v>
      </c>
      <c r="V2" s="34">
        <v>8</v>
      </c>
      <c r="W2" s="34">
        <v>9</v>
      </c>
      <c r="X2" s="34">
        <v>10</v>
      </c>
      <c r="Y2" s="35">
        <v>11</v>
      </c>
      <c r="Z2" s="38" t="s">
        <v>1</v>
      </c>
    </row>
    <row r="3" spans="1:26">
      <c r="A3" s="16">
        <v>1</v>
      </c>
      <c r="B3" s="17" t="s">
        <v>456</v>
      </c>
      <c r="C3" s="16">
        <v>149</v>
      </c>
      <c r="D3" s="18">
        <v>123</v>
      </c>
      <c r="E3" s="18">
        <v>119</v>
      </c>
      <c r="F3" s="18">
        <v>153</v>
      </c>
      <c r="G3" s="18">
        <v>154</v>
      </c>
      <c r="H3" s="18">
        <v>164</v>
      </c>
      <c r="I3" s="18">
        <v>111</v>
      </c>
      <c r="J3" s="18">
        <v>154</v>
      </c>
      <c r="K3" s="18">
        <v>34</v>
      </c>
      <c r="L3" s="19">
        <v>12</v>
      </c>
      <c r="M3" s="39">
        <v>1173</v>
      </c>
      <c r="N3" s="16">
        <v>1</v>
      </c>
      <c r="O3" s="17" t="s">
        <v>456</v>
      </c>
      <c r="P3" s="98">
        <f>C3/мер!C4*100</f>
        <v>18.016928657799276</v>
      </c>
      <c r="Q3" s="99">
        <f>D3/мер!D4*100</f>
        <v>18.276374442793461</v>
      </c>
      <c r="R3" s="99">
        <f>E3/мер!E4*100</f>
        <v>17.975830815709969</v>
      </c>
      <c r="S3" s="99">
        <f>F3/мер!F4*100</f>
        <v>20.078740157480315</v>
      </c>
      <c r="T3" s="99">
        <f>G3/мер!G4*100</f>
        <v>19.25</v>
      </c>
      <c r="U3" s="99">
        <f>H3/мер!H4*100</f>
        <v>22.841225626740947</v>
      </c>
      <c r="V3" s="99">
        <f>I3/мер!I4*100</f>
        <v>15.611814345991561</v>
      </c>
      <c r="W3" s="99">
        <f>J3/мер!J4*100</f>
        <v>24.0625</v>
      </c>
      <c r="X3" s="99">
        <f>K3/мер!K4*100</f>
        <v>6.7864271457085827</v>
      </c>
      <c r="Y3" s="100">
        <f>L3/мер!L4*100</f>
        <v>2.5974025974025974</v>
      </c>
      <c r="Z3" s="101">
        <f>M3/мер!M4*100</f>
        <v>17.362344582593252</v>
      </c>
    </row>
    <row r="4" spans="1:26">
      <c r="A4" s="20">
        <v>2</v>
      </c>
      <c r="B4" s="14" t="s">
        <v>457</v>
      </c>
      <c r="C4" s="20">
        <v>197</v>
      </c>
      <c r="D4" s="13">
        <v>183</v>
      </c>
      <c r="E4" s="13">
        <v>189</v>
      </c>
      <c r="F4" s="13">
        <v>228</v>
      </c>
      <c r="G4" s="13">
        <v>311</v>
      </c>
      <c r="H4" s="13">
        <v>226</v>
      </c>
      <c r="I4" s="13">
        <v>286</v>
      </c>
      <c r="J4" s="13">
        <v>348</v>
      </c>
      <c r="K4" s="13">
        <v>242</v>
      </c>
      <c r="L4" s="21">
        <v>176</v>
      </c>
      <c r="M4" s="40">
        <v>2386</v>
      </c>
      <c r="N4" s="20">
        <v>2</v>
      </c>
      <c r="O4" s="14" t="s">
        <v>457</v>
      </c>
      <c r="P4" s="102">
        <f>C4/мер!C5*100</f>
        <v>14.162473040977714</v>
      </c>
      <c r="Q4" s="103">
        <f>D4/мер!D5*100</f>
        <v>13.895216400911162</v>
      </c>
      <c r="R4" s="103">
        <f>E4/мер!E5*100</f>
        <v>15.316045380875204</v>
      </c>
      <c r="S4" s="103">
        <f>F4/мер!F5*100</f>
        <v>19.740259740259742</v>
      </c>
      <c r="T4" s="103">
        <f>G4/мер!G5*100</f>
        <v>27.209098862642168</v>
      </c>
      <c r="U4" s="103">
        <f>H4/мер!H5*100</f>
        <v>20.323741007194247</v>
      </c>
      <c r="V4" s="103">
        <f>I4/мер!I5*100</f>
        <v>23.539094650205762</v>
      </c>
      <c r="W4" s="103">
        <f>J4/мер!J5*100</f>
        <v>30.988423864648261</v>
      </c>
      <c r="X4" s="103">
        <f>K4/мер!K5*100</f>
        <v>32.095490716180372</v>
      </c>
      <c r="Y4" s="104">
        <f>L4/мер!L5*100</f>
        <v>23.655913978494624</v>
      </c>
      <c r="Z4" s="105">
        <f>M4/мер!M5*100</f>
        <v>21.326421165534502</v>
      </c>
    </row>
    <row r="5" spans="1:26">
      <c r="A5" s="20">
        <v>3</v>
      </c>
      <c r="B5" s="14" t="s">
        <v>458</v>
      </c>
      <c r="C5" s="20">
        <v>205</v>
      </c>
      <c r="D5" s="13">
        <v>174</v>
      </c>
      <c r="E5" s="13">
        <v>163</v>
      </c>
      <c r="F5" s="13">
        <v>155</v>
      </c>
      <c r="G5" s="13">
        <v>144</v>
      </c>
      <c r="H5" s="13">
        <v>168</v>
      </c>
      <c r="I5" s="13">
        <v>152</v>
      </c>
      <c r="J5" s="13">
        <v>92</v>
      </c>
      <c r="K5" s="13">
        <v>129</v>
      </c>
      <c r="L5" s="21">
        <v>68</v>
      </c>
      <c r="M5" s="40">
        <v>1450</v>
      </c>
      <c r="N5" s="20">
        <v>3</v>
      </c>
      <c r="O5" s="14" t="s">
        <v>458</v>
      </c>
      <c r="P5" s="102">
        <f>C5/мер!C6*100</f>
        <v>16.886326194398681</v>
      </c>
      <c r="Q5" s="103">
        <f>D5/мер!D6*100</f>
        <v>16.399622997172479</v>
      </c>
      <c r="R5" s="103">
        <f>E5/мер!E6*100</f>
        <v>16.170634920634921</v>
      </c>
      <c r="S5" s="103">
        <f>F5/мер!F6*100</f>
        <v>16.847826086956523</v>
      </c>
      <c r="T5" s="103">
        <f>G5/мер!G6*100</f>
        <v>15.401069518716579</v>
      </c>
      <c r="U5" s="103">
        <f>H5/мер!H6*100</f>
        <v>17.37331954498449</v>
      </c>
      <c r="V5" s="103">
        <f>I5/мер!I6*100</f>
        <v>17.777777777777779</v>
      </c>
      <c r="W5" s="103">
        <f>J5/мер!J6*100</f>
        <v>11.031175059952037</v>
      </c>
      <c r="X5" s="103">
        <f>K5/мер!K6*100</f>
        <v>23.800738007380073</v>
      </c>
      <c r="Y5" s="104">
        <f>L5/мер!L6*100</f>
        <v>13.765182186234817</v>
      </c>
      <c r="Z5" s="105">
        <f>M5/мер!M6*100</f>
        <v>16.421291053227634</v>
      </c>
    </row>
    <row r="6" spans="1:26">
      <c r="A6" s="20">
        <v>4</v>
      </c>
      <c r="B6" s="14" t="s">
        <v>459</v>
      </c>
      <c r="C6" s="20">
        <v>407</v>
      </c>
      <c r="D6" s="13">
        <v>312</v>
      </c>
      <c r="E6" s="13">
        <v>288</v>
      </c>
      <c r="F6" s="13">
        <v>240</v>
      </c>
      <c r="G6" s="13">
        <v>325</v>
      </c>
      <c r="H6" s="13">
        <v>238</v>
      </c>
      <c r="I6" s="13">
        <v>249</v>
      </c>
      <c r="J6" s="13">
        <v>234</v>
      </c>
      <c r="K6" s="13">
        <v>143</v>
      </c>
      <c r="L6" s="21">
        <v>168</v>
      </c>
      <c r="M6" s="40">
        <v>2604</v>
      </c>
      <c r="N6" s="20">
        <v>4</v>
      </c>
      <c r="O6" s="14" t="s">
        <v>459</v>
      </c>
      <c r="P6" s="102">
        <f>C6/мер!C7*100</f>
        <v>22.131593257205004</v>
      </c>
      <c r="Q6" s="103">
        <f>D6/мер!D7*100</f>
        <v>19.696969696969695</v>
      </c>
      <c r="R6" s="103">
        <f>E6/мер!E7*100</f>
        <v>17.636252296387017</v>
      </c>
      <c r="S6" s="103">
        <f>F6/мер!F7*100</f>
        <v>16.075016744809108</v>
      </c>
      <c r="T6" s="103">
        <f>G6/мер!G7*100</f>
        <v>22.491349480968857</v>
      </c>
      <c r="U6" s="103">
        <f>H6/мер!H7*100</f>
        <v>16.234652114597544</v>
      </c>
      <c r="V6" s="103">
        <f>I6/мер!I7*100</f>
        <v>18.693693693693696</v>
      </c>
      <c r="W6" s="103">
        <f>J6/мер!J7*100</f>
        <v>19.5</v>
      </c>
      <c r="X6" s="103">
        <f>K6/мер!K7*100</f>
        <v>19.589041095890412</v>
      </c>
      <c r="Y6" s="104">
        <f>L6/мер!L7*100</f>
        <v>21.649484536082475</v>
      </c>
      <c r="Z6" s="105">
        <f>M6/мер!M7*100</f>
        <v>19.291746925470441</v>
      </c>
    </row>
    <row r="7" spans="1:26">
      <c r="A7" s="20">
        <v>5</v>
      </c>
      <c r="B7" s="14" t="s">
        <v>460</v>
      </c>
      <c r="C7" s="20">
        <v>319</v>
      </c>
      <c r="D7" s="13">
        <v>299</v>
      </c>
      <c r="E7" s="13">
        <v>265</v>
      </c>
      <c r="F7" s="13">
        <v>204</v>
      </c>
      <c r="G7" s="13">
        <v>178</v>
      </c>
      <c r="H7" s="13">
        <v>154</v>
      </c>
      <c r="I7" s="13">
        <v>137</v>
      </c>
      <c r="J7" s="13">
        <v>161</v>
      </c>
      <c r="K7" s="13">
        <v>123</v>
      </c>
      <c r="L7" s="21">
        <v>56</v>
      </c>
      <c r="M7" s="40">
        <v>1896</v>
      </c>
      <c r="N7" s="20">
        <v>5</v>
      </c>
      <c r="O7" s="14" t="s">
        <v>460</v>
      </c>
      <c r="P7" s="102">
        <f>C7/мер!C8*100</f>
        <v>20.754716981132077</v>
      </c>
      <c r="Q7" s="103">
        <f>D7/мер!D8*100</f>
        <v>21.418338108882519</v>
      </c>
      <c r="R7" s="103">
        <f>E7/мер!E8*100</f>
        <v>19.939804364183598</v>
      </c>
      <c r="S7" s="103">
        <f>F7/мер!F8*100</f>
        <v>16.39871382636656</v>
      </c>
      <c r="T7" s="103">
        <f>G7/мер!G8*100</f>
        <v>14.171974522292993</v>
      </c>
      <c r="U7" s="103">
        <f>H7/мер!H8*100</f>
        <v>12.510154346060116</v>
      </c>
      <c r="V7" s="103">
        <f>I7/мер!I8*100</f>
        <v>11.493288590604028</v>
      </c>
      <c r="W7" s="103">
        <f>J7/мер!J8*100</f>
        <v>14.609800362976408</v>
      </c>
      <c r="X7" s="103">
        <f>K7/мер!K8*100</f>
        <v>16.599190283400812</v>
      </c>
      <c r="Y7" s="104">
        <f>L7/мер!L8*100</f>
        <v>7.4567243675099872</v>
      </c>
      <c r="Z7" s="105">
        <f>M7/мер!M8*100</f>
        <v>16.096442821971305</v>
      </c>
    </row>
    <row r="8" spans="1:26" ht="16.5" thickBot="1">
      <c r="A8" s="22">
        <v>6</v>
      </c>
      <c r="B8" s="23" t="s">
        <v>461</v>
      </c>
      <c r="C8" s="22">
        <v>312</v>
      </c>
      <c r="D8" s="24">
        <v>338</v>
      </c>
      <c r="E8" s="24">
        <v>189</v>
      </c>
      <c r="F8" s="24">
        <v>256</v>
      </c>
      <c r="G8" s="24">
        <v>242</v>
      </c>
      <c r="H8" s="24">
        <v>270</v>
      </c>
      <c r="I8" s="24">
        <v>228</v>
      </c>
      <c r="J8" s="24">
        <v>185</v>
      </c>
      <c r="K8" s="24">
        <v>105</v>
      </c>
      <c r="L8" s="25">
        <v>54</v>
      </c>
      <c r="M8" s="41">
        <v>2179</v>
      </c>
      <c r="N8" s="22">
        <v>6</v>
      </c>
      <c r="O8" s="23" t="s">
        <v>461</v>
      </c>
      <c r="P8" s="106">
        <f>C8/мер!C9*100</f>
        <v>16.711301553294057</v>
      </c>
      <c r="Q8" s="107">
        <f>D8/мер!D9*100</f>
        <v>19.336384439359268</v>
      </c>
      <c r="R8" s="107">
        <f>E8/мер!E9*100</f>
        <v>11.503347534996957</v>
      </c>
      <c r="S8" s="107">
        <f>F8/мер!F9*100</f>
        <v>16.920026437541306</v>
      </c>
      <c r="T8" s="107">
        <f>G8/мер!G9*100</f>
        <v>16.133333333333333</v>
      </c>
      <c r="U8" s="107">
        <f>H8/мер!H9*100</f>
        <v>16.718266253869967</v>
      </c>
      <c r="V8" s="107">
        <f>I8/мер!I9*100</f>
        <v>15.988779803646564</v>
      </c>
      <c r="W8" s="107">
        <f>J8/мер!J9*100</f>
        <v>14.111365369946604</v>
      </c>
      <c r="X8" s="107">
        <f>K8/мер!K9*100</f>
        <v>12.574850299401197</v>
      </c>
      <c r="Y8" s="108">
        <f>L8/мер!L9*100</f>
        <v>7.3469387755102051</v>
      </c>
      <c r="Z8" s="109">
        <f>M8/мер!M9*100</f>
        <v>15.352638624674137</v>
      </c>
    </row>
    <row r="9" spans="1:26">
      <c r="A9" s="16">
        <v>7</v>
      </c>
      <c r="B9" s="17" t="s">
        <v>462</v>
      </c>
      <c r="C9" s="16">
        <v>78</v>
      </c>
      <c r="D9" s="18">
        <v>76</v>
      </c>
      <c r="E9" s="18">
        <v>77</v>
      </c>
      <c r="F9" s="18">
        <v>71</v>
      </c>
      <c r="G9" s="18">
        <v>51</v>
      </c>
      <c r="H9" s="18">
        <v>63</v>
      </c>
      <c r="I9" s="18">
        <v>37</v>
      </c>
      <c r="J9" s="18">
        <v>25</v>
      </c>
      <c r="K9" s="18">
        <v>37</v>
      </c>
      <c r="L9" s="19">
        <v>13</v>
      </c>
      <c r="M9" s="39">
        <v>528</v>
      </c>
      <c r="N9" s="16">
        <v>7</v>
      </c>
      <c r="O9" s="17" t="s">
        <v>462</v>
      </c>
      <c r="P9" s="98">
        <f>C9/мер!C10*100</f>
        <v>18.527315914489311</v>
      </c>
      <c r="Q9" s="99">
        <f>D9/мер!D10*100</f>
        <v>16.888888888888889</v>
      </c>
      <c r="R9" s="99">
        <f>E9/мер!E10*100</f>
        <v>19.948186528497409</v>
      </c>
      <c r="S9" s="99">
        <f>F9/мер!F10*100</f>
        <v>18.020304568527919</v>
      </c>
      <c r="T9" s="99">
        <f>G9/мер!G10*100</f>
        <v>13.600000000000001</v>
      </c>
      <c r="U9" s="99">
        <f>H9/мер!H10*100</f>
        <v>16.279069767441861</v>
      </c>
      <c r="V9" s="99">
        <f>I9/мер!I10*100</f>
        <v>10.787172011661808</v>
      </c>
      <c r="W9" s="99">
        <f>J9/мер!J10*100</f>
        <v>7.3099415204678362</v>
      </c>
      <c r="X9" s="99">
        <f>K9/мер!K10*100</f>
        <v>16.017316017316016</v>
      </c>
      <c r="Y9" s="100">
        <f>L9/мер!L10*100</f>
        <v>6.8062827225130889</v>
      </c>
      <c r="Z9" s="101">
        <f>M9/мер!M10*100</f>
        <v>15</v>
      </c>
    </row>
    <row r="10" spans="1:26">
      <c r="A10" s="20">
        <v>8</v>
      </c>
      <c r="B10" s="14" t="s">
        <v>463</v>
      </c>
      <c r="C10" s="20">
        <v>106</v>
      </c>
      <c r="D10" s="13">
        <v>95</v>
      </c>
      <c r="E10" s="13">
        <v>64</v>
      </c>
      <c r="F10" s="13">
        <v>114</v>
      </c>
      <c r="G10" s="13">
        <v>81</v>
      </c>
      <c r="H10" s="13">
        <v>76</v>
      </c>
      <c r="I10" s="13">
        <v>61</v>
      </c>
      <c r="J10" s="13">
        <v>59</v>
      </c>
      <c r="K10" s="13">
        <v>39</v>
      </c>
      <c r="L10" s="21">
        <v>2</v>
      </c>
      <c r="M10" s="40">
        <v>697</v>
      </c>
      <c r="N10" s="20">
        <v>8</v>
      </c>
      <c r="O10" s="14" t="s">
        <v>463</v>
      </c>
      <c r="P10" s="102">
        <f>C10/мер!C11*100</f>
        <v>9.7247706422018361</v>
      </c>
      <c r="Q10" s="103">
        <f>D10/мер!D11*100</f>
        <v>9.4059405940594054</v>
      </c>
      <c r="R10" s="103">
        <f>E10/мер!E11*100</f>
        <v>6.8303094983991466</v>
      </c>
      <c r="S10" s="103">
        <f>F10/мер!F11*100</f>
        <v>11.704312114989733</v>
      </c>
      <c r="T10" s="103">
        <f>G10/мер!G11*100</f>
        <v>8.1818181818181817</v>
      </c>
      <c r="U10" s="103">
        <f>H10/мер!H11*100</f>
        <v>7.700101317122594</v>
      </c>
      <c r="V10" s="103">
        <f>I10/мер!I11*100</f>
        <v>6.6959385290889131</v>
      </c>
      <c r="W10" s="103">
        <f>J10/мер!J11*100</f>
        <v>7.4213836477987423</v>
      </c>
      <c r="X10" s="103">
        <f>K10/мер!K11*100</f>
        <v>7.5875486381322954</v>
      </c>
      <c r="Y10" s="104">
        <f>L10/мер!L11*100</f>
        <v>0.41753653444676403</v>
      </c>
      <c r="Z10" s="105">
        <f>M10/мер!M11*100</f>
        <v>8.0234833659491187</v>
      </c>
    </row>
    <row r="11" spans="1:26">
      <c r="A11" s="20">
        <v>9</v>
      </c>
      <c r="B11" s="14" t="s">
        <v>464</v>
      </c>
      <c r="C11" s="20">
        <v>0</v>
      </c>
      <c r="D11" s="13">
        <v>8</v>
      </c>
      <c r="E11" s="13">
        <v>4</v>
      </c>
      <c r="F11" s="13">
        <v>4</v>
      </c>
      <c r="G11" s="13">
        <v>5</v>
      </c>
      <c r="H11" s="13">
        <v>6</v>
      </c>
      <c r="I11" s="13">
        <v>2</v>
      </c>
      <c r="J11" s="13">
        <v>4</v>
      </c>
      <c r="K11" s="13">
        <v>0</v>
      </c>
      <c r="L11" s="21">
        <v>0</v>
      </c>
      <c r="M11" s="40">
        <v>33</v>
      </c>
      <c r="N11" s="20">
        <v>9</v>
      </c>
      <c r="O11" s="14" t="s">
        <v>464</v>
      </c>
      <c r="P11" s="102">
        <f>C11/мер!C12*100</f>
        <v>0</v>
      </c>
      <c r="Q11" s="103">
        <f>D11/мер!D12*100</f>
        <v>17.021276595744681</v>
      </c>
      <c r="R11" s="103">
        <f>E11/мер!E12*100</f>
        <v>7.0175438596491224</v>
      </c>
      <c r="S11" s="103">
        <f>F11/мер!F12*100</f>
        <v>7.0175438596491224</v>
      </c>
      <c r="T11" s="103">
        <f>G11/мер!G12*100</f>
        <v>12.195121951219512</v>
      </c>
      <c r="U11" s="103">
        <f>H11/мер!H12*100</f>
        <v>9.5238095238095237</v>
      </c>
      <c r="V11" s="103">
        <f>I11/мер!I12*100</f>
        <v>3.278688524590164</v>
      </c>
      <c r="W11" s="103">
        <f>J11/мер!J12*100</f>
        <v>7.1428571428571423</v>
      </c>
      <c r="X11" s="103">
        <f>K11/мер!K12*100</f>
        <v>0</v>
      </c>
      <c r="Y11" s="104">
        <f>L11/мер!L12*100</f>
        <v>0</v>
      </c>
      <c r="Z11" s="105">
        <f>M11/мер!M12*100</f>
        <v>6.4705882352941186</v>
      </c>
    </row>
    <row r="12" spans="1:26">
      <c r="A12" s="20">
        <v>10</v>
      </c>
      <c r="B12" s="14" t="s">
        <v>465</v>
      </c>
      <c r="C12" s="20">
        <v>41</v>
      </c>
      <c r="D12" s="13">
        <v>40</v>
      </c>
      <c r="E12" s="13">
        <v>39</v>
      </c>
      <c r="F12" s="13">
        <v>66</v>
      </c>
      <c r="G12" s="13">
        <v>73</v>
      </c>
      <c r="H12" s="13">
        <v>47</v>
      </c>
      <c r="I12" s="13">
        <v>30</v>
      </c>
      <c r="J12" s="13">
        <v>51</v>
      </c>
      <c r="K12" s="13">
        <v>26</v>
      </c>
      <c r="L12" s="21">
        <v>10</v>
      </c>
      <c r="M12" s="40">
        <v>423</v>
      </c>
      <c r="N12" s="20">
        <v>10</v>
      </c>
      <c r="O12" s="14" t="s">
        <v>465</v>
      </c>
      <c r="P12" s="102">
        <f>C12/мер!C13*100</f>
        <v>14.236111111111111</v>
      </c>
      <c r="Q12" s="103">
        <f>D12/мер!D13*100</f>
        <v>12.903225806451612</v>
      </c>
      <c r="R12" s="103">
        <f>E12/мер!E13*100</f>
        <v>12.956810631229235</v>
      </c>
      <c r="S12" s="103">
        <f>F12/мер!F13*100</f>
        <v>23.571428571428569</v>
      </c>
      <c r="T12" s="103">
        <f>G12/мер!G13*100</f>
        <v>26.44927536231884</v>
      </c>
      <c r="U12" s="103">
        <f>H12/мер!H13*100</f>
        <v>16.72597864768683</v>
      </c>
      <c r="V12" s="103">
        <f>I12/мер!I13*100</f>
        <v>11.583011583011583</v>
      </c>
      <c r="W12" s="103">
        <f>J12/мер!J13*100</f>
        <v>19.767441860465116</v>
      </c>
      <c r="X12" s="103">
        <f>K12/мер!K13*100</f>
        <v>20.967741935483872</v>
      </c>
      <c r="Y12" s="104">
        <f>L12/мер!L13*100</f>
        <v>7.8125</v>
      </c>
      <c r="Z12" s="105">
        <f>M12/мер!M13*100</f>
        <v>16.886227544910177</v>
      </c>
    </row>
    <row r="13" spans="1:26">
      <c r="A13" s="20">
        <v>11</v>
      </c>
      <c r="B13" s="14" t="s">
        <v>466</v>
      </c>
      <c r="C13" s="20">
        <v>50</v>
      </c>
      <c r="D13" s="13">
        <v>31</v>
      </c>
      <c r="E13" s="13">
        <v>29</v>
      </c>
      <c r="F13" s="13">
        <v>40</v>
      </c>
      <c r="G13" s="13">
        <v>36</v>
      </c>
      <c r="H13" s="13">
        <v>29</v>
      </c>
      <c r="I13" s="13">
        <v>41</v>
      </c>
      <c r="J13" s="13">
        <v>39</v>
      </c>
      <c r="K13" s="13">
        <v>24</v>
      </c>
      <c r="L13" s="21">
        <v>7</v>
      </c>
      <c r="M13" s="40">
        <v>326</v>
      </c>
      <c r="N13" s="20">
        <v>11</v>
      </c>
      <c r="O13" s="14" t="s">
        <v>466</v>
      </c>
      <c r="P13" s="102">
        <f>C13/мер!C14*100</f>
        <v>11.7096018735363</v>
      </c>
      <c r="Q13" s="103">
        <f>D13/мер!D14*100</f>
        <v>7.6543209876543212</v>
      </c>
      <c r="R13" s="103">
        <f>E13/мер!E14*100</f>
        <v>6.9544364508393279</v>
      </c>
      <c r="S13" s="103">
        <f>F13/мер!F14*100</f>
        <v>9.3023255813953494</v>
      </c>
      <c r="T13" s="103">
        <f>G13/мер!G14*100</f>
        <v>8.9775561097256862</v>
      </c>
      <c r="U13" s="103">
        <f>H13/мер!H14*100</f>
        <v>7.4168797953964196</v>
      </c>
      <c r="V13" s="103">
        <f>I13/мер!I14*100</f>
        <v>11.05121293800539</v>
      </c>
      <c r="W13" s="103">
        <f>J13/мер!J14*100</f>
        <v>12.662337662337661</v>
      </c>
      <c r="X13" s="103">
        <f>K13/мер!K14*100</f>
        <v>12.307692307692308</v>
      </c>
      <c r="Y13" s="104">
        <f>L13/мер!L14*100</f>
        <v>4.0229885057471266</v>
      </c>
      <c r="Z13" s="105">
        <f>M13/мер!M14*100</f>
        <v>9.2639954532537647</v>
      </c>
    </row>
    <row r="14" spans="1:26">
      <c r="A14" s="20">
        <v>12</v>
      </c>
      <c r="B14" s="14" t="s">
        <v>467</v>
      </c>
      <c r="C14" s="20">
        <v>202</v>
      </c>
      <c r="D14" s="13">
        <v>173</v>
      </c>
      <c r="E14" s="13">
        <v>109</v>
      </c>
      <c r="F14" s="13">
        <v>126</v>
      </c>
      <c r="G14" s="13">
        <v>115</v>
      </c>
      <c r="H14" s="13">
        <v>79</v>
      </c>
      <c r="I14" s="13">
        <v>69</v>
      </c>
      <c r="J14" s="13">
        <v>52</v>
      </c>
      <c r="K14" s="13">
        <v>29</v>
      </c>
      <c r="L14" s="21">
        <v>23</v>
      </c>
      <c r="M14" s="40">
        <v>977</v>
      </c>
      <c r="N14" s="20">
        <v>12</v>
      </c>
      <c r="O14" s="14" t="s">
        <v>467</v>
      </c>
      <c r="P14" s="102">
        <f>C14/мер!C15*100</f>
        <v>27.371273712737125</v>
      </c>
      <c r="Q14" s="103">
        <f>D14/мер!D15*100</f>
        <v>25.145348837209301</v>
      </c>
      <c r="R14" s="103">
        <f>E14/мер!E15*100</f>
        <v>16.172106824925816</v>
      </c>
      <c r="S14" s="103">
        <f>F14/мер!F15*100</f>
        <v>18.313953488372093</v>
      </c>
      <c r="T14" s="103">
        <f>G14/мер!G15*100</f>
        <v>16.911764705882355</v>
      </c>
      <c r="U14" s="103">
        <f>H14/мер!H15*100</f>
        <v>11.51603498542274</v>
      </c>
      <c r="V14" s="103">
        <f>I14/мер!I15*100</f>
        <v>11.6751269035533</v>
      </c>
      <c r="W14" s="103">
        <f>J14/мер!J15*100</f>
        <v>8.9810017271157179</v>
      </c>
      <c r="X14" s="103">
        <f>K14/мер!K15*100</f>
        <v>8.7878787878787872</v>
      </c>
      <c r="Y14" s="104">
        <f>L14/мер!L15*100</f>
        <v>7.3717948717948723</v>
      </c>
      <c r="Z14" s="105">
        <f>M14/мер!M15*100</f>
        <v>16.376131411330874</v>
      </c>
    </row>
    <row r="15" spans="1:26">
      <c r="A15" s="20">
        <v>13</v>
      </c>
      <c r="B15" s="14" t="s">
        <v>468</v>
      </c>
      <c r="C15" s="20">
        <v>14</v>
      </c>
      <c r="D15" s="13">
        <v>27</v>
      </c>
      <c r="E15" s="13">
        <v>17</v>
      </c>
      <c r="F15" s="13">
        <v>33</v>
      </c>
      <c r="G15" s="13">
        <v>33</v>
      </c>
      <c r="H15" s="13">
        <v>17</v>
      </c>
      <c r="I15" s="13">
        <v>28</v>
      </c>
      <c r="J15" s="13">
        <v>11</v>
      </c>
      <c r="K15" s="13">
        <v>9</v>
      </c>
      <c r="L15" s="21">
        <v>0</v>
      </c>
      <c r="M15" s="40">
        <v>189</v>
      </c>
      <c r="N15" s="20">
        <v>13</v>
      </c>
      <c r="O15" s="14" t="s">
        <v>468</v>
      </c>
      <c r="P15" s="102">
        <f>C15/мер!C16*100</f>
        <v>5.668016194331984</v>
      </c>
      <c r="Q15" s="103">
        <f>D15/мер!D16*100</f>
        <v>15.976331360946746</v>
      </c>
      <c r="R15" s="103">
        <f>E15/мер!E16*100</f>
        <v>6.9672131147540979</v>
      </c>
      <c r="S15" s="103">
        <f>F15/мер!F16*100</f>
        <v>15.348837209302326</v>
      </c>
      <c r="T15" s="103">
        <f>G15/мер!G16*100</f>
        <v>15.942028985507244</v>
      </c>
      <c r="U15" s="103">
        <f>H15/мер!H16*100</f>
        <v>9.1891891891891895</v>
      </c>
      <c r="V15" s="103">
        <f>I15/мер!I16*100</f>
        <v>13.725490196078432</v>
      </c>
      <c r="W15" s="103">
        <f>J15/мер!J16*100</f>
        <v>7.0512820512820511</v>
      </c>
      <c r="X15" s="103">
        <f>K15/мер!K16*100</f>
        <v>9.2783505154639183</v>
      </c>
      <c r="Y15" s="104">
        <f>L15/мер!L16*100</f>
        <v>0</v>
      </c>
      <c r="Z15" s="105">
        <f>M15/мер!M16*100</f>
        <v>10.339168490153172</v>
      </c>
    </row>
    <row r="16" spans="1:26" ht="16.5" thickBot="1">
      <c r="A16" s="22">
        <v>14</v>
      </c>
      <c r="B16" s="23" t="s">
        <v>469</v>
      </c>
      <c r="C16" s="22">
        <v>168</v>
      </c>
      <c r="D16" s="24">
        <v>126</v>
      </c>
      <c r="E16" s="24">
        <v>124</v>
      </c>
      <c r="F16" s="24">
        <v>116</v>
      </c>
      <c r="G16" s="24">
        <v>119</v>
      </c>
      <c r="H16" s="24">
        <v>102</v>
      </c>
      <c r="I16" s="24">
        <v>83</v>
      </c>
      <c r="J16" s="24">
        <v>88</v>
      </c>
      <c r="K16" s="24">
        <v>53</v>
      </c>
      <c r="L16" s="25">
        <v>16</v>
      </c>
      <c r="M16" s="41">
        <v>995</v>
      </c>
      <c r="N16" s="22">
        <v>14</v>
      </c>
      <c r="O16" s="23" t="s">
        <v>469</v>
      </c>
      <c r="P16" s="106">
        <f>C16/мер!C17*100</f>
        <v>15.894039735099339</v>
      </c>
      <c r="Q16" s="107">
        <f>D16/мер!D17*100</f>
        <v>14.516129032258066</v>
      </c>
      <c r="R16" s="107">
        <f>E16/мер!E17*100</f>
        <v>13.566739606126916</v>
      </c>
      <c r="S16" s="107">
        <f>F16/мер!F17*100</f>
        <v>14.026602176541717</v>
      </c>
      <c r="T16" s="107">
        <f>G16/мер!G17*100</f>
        <v>13.615560640732266</v>
      </c>
      <c r="U16" s="107">
        <f>H16/мер!H17*100</f>
        <v>12.23021582733813</v>
      </c>
      <c r="V16" s="107">
        <f>I16/мер!I17*100</f>
        <v>10.906701708278581</v>
      </c>
      <c r="W16" s="107">
        <f>J16/мер!J17*100</f>
        <v>11.548556430446194</v>
      </c>
      <c r="X16" s="107">
        <f>K16/мер!K17*100</f>
        <v>14.402173913043478</v>
      </c>
      <c r="Y16" s="108">
        <f>L16/мер!L17*100</f>
        <v>3.9702233250620349</v>
      </c>
      <c r="Z16" s="109">
        <f>M16/мер!M17*100</f>
        <v>12.976004173187272</v>
      </c>
    </row>
    <row r="17" spans="1:26">
      <c r="A17" s="16">
        <v>15</v>
      </c>
      <c r="B17" s="17" t="s">
        <v>470</v>
      </c>
      <c r="C17" s="16">
        <v>139</v>
      </c>
      <c r="D17" s="18">
        <v>91</v>
      </c>
      <c r="E17" s="18">
        <v>102</v>
      </c>
      <c r="F17" s="18">
        <v>135</v>
      </c>
      <c r="G17" s="18">
        <v>113</v>
      </c>
      <c r="H17" s="18">
        <v>88</v>
      </c>
      <c r="I17" s="18">
        <v>76</v>
      </c>
      <c r="J17" s="18">
        <v>71</v>
      </c>
      <c r="K17" s="18">
        <v>13</v>
      </c>
      <c r="L17" s="19">
        <v>14</v>
      </c>
      <c r="M17" s="39">
        <v>842</v>
      </c>
      <c r="N17" s="16">
        <v>15</v>
      </c>
      <c r="O17" s="17" t="s">
        <v>470</v>
      </c>
      <c r="P17" s="98">
        <f>C17/мер!C18*100</f>
        <v>20</v>
      </c>
      <c r="Q17" s="99">
        <f>D17/мер!D18*100</f>
        <v>13.663663663663664</v>
      </c>
      <c r="R17" s="99">
        <f>E17/мер!E18*100</f>
        <v>15.838509316770185</v>
      </c>
      <c r="S17" s="99">
        <f>F17/мер!F18*100</f>
        <v>20.361990950226243</v>
      </c>
      <c r="T17" s="99">
        <f>G17/мер!G18*100</f>
        <v>18.739635157545607</v>
      </c>
      <c r="U17" s="99">
        <f>H17/мер!H18*100</f>
        <v>14.864864864864865</v>
      </c>
      <c r="V17" s="99">
        <f>I17/мер!I18*100</f>
        <v>12.624584717607974</v>
      </c>
      <c r="W17" s="99">
        <f>J17/мер!J18*100</f>
        <v>12.522045855379188</v>
      </c>
      <c r="X17" s="99">
        <f>K17/мер!K18*100</f>
        <v>4.2763157894736841</v>
      </c>
      <c r="Y17" s="100">
        <f>L17/мер!L18*100</f>
        <v>4.0114613180515759</v>
      </c>
      <c r="Z17" s="101">
        <f>M17/мер!M18*100</f>
        <v>14.810905892700088</v>
      </c>
    </row>
    <row r="18" spans="1:26">
      <c r="A18" s="20">
        <v>16</v>
      </c>
      <c r="B18" s="14" t="s">
        <v>471</v>
      </c>
      <c r="C18" s="20">
        <v>16</v>
      </c>
      <c r="D18" s="13">
        <v>34</v>
      </c>
      <c r="E18" s="13">
        <v>17</v>
      </c>
      <c r="F18" s="13">
        <v>28</v>
      </c>
      <c r="G18" s="13">
        <v>19</v>
      </c>
      <c r="H18" s="13">
        <v>38</v>
      </c>
      <c r="I18" s="13">
        <v>29</v>
      </c>
      <c r="J18" s="13">
        <v>27</v>
      </c>
      <c r="K18" s="13">
        <v>15</v>
      </c>
      <c r="L18" s="21">
        <v>7</v>
      </c>
      <c r="M18" s="40">
        <v>230</v>
      </c>
      <c r="N18" s="20">
        <v>16</v>
      </c>
      <c r="O18" s="14" t="s">
        <v>471</v>
      </c>
      <c r="P18" s="102">
        <f>C18/мер!C19*100</f>
        <v>2.5848142164781907</v>
      </c>
      <c r="Q18" s="103">
        <f>D18/мер!D19*100</f>
        <v>6.5510597302504818</v>
      </c>
      <c r="R18" s="103">
        <f>E18/мер!E19*100</f>
        <v>3.4482758620689653</v>
      </c>
      <c r="S18" s="103">
        <f>F18/мер!F19*100</f>
        <v>5.3742802303262955</v>
      </c>
      <c r="T18" s="103">
        <f>G18/мер!G19*100</f>
        <v>3.9337474120082816</v>
      </c>
      <c r="U18" s="103">
        <f>H18/мер!H19*100</f>
        <v>7.5546719681908545</v>
      </c>
      <c r="V18" s="103">
        <f>I18/мер!I19*100</f>
        <v>6.6210045662100452</v>
      </c>
      <c r="W18" s="103">
        <f>J18/мер!J19*100</f>
        <v>6.2645011600928076</v>
      </c>
      <c r="X18" s="103">
        <f>K18/мер!K19*100</f>
        <v>6.5217391304347823</v>
      </c>
      <c r="Y18" s="104">
        <f>L18/мер!L19*100</f>
        <v>2.5547445255474455</v>
      </c>
      <c r="Z18" s="105">
        <f>M18/мер!M19*100</f>
        <v>5.0986477499445799</v>
      </c>
    </row>
    <row r="19" spans="1:26">
      <c r="A19" s="20">
        <v>17</v>
      </c>
      <c r="B19" s="14" t="s">
        <v>472</v>
      </c>
      <c r="C19" s="20">
        <v>123</v>
      </c>
      <c r="D19" s="13">
        <v>153</v>
      </c>
      <c r="E19" s="13">
        <v>132</v>
      </c>
      <c r="F19" s="13">
        <v>176</v>
      </c>
      <c r="G19" s="13">
        <v>175</v>
      </c>
      <c r="H19" s="13">
        <v>209</v>
      </c>
      <c r="I19" s="13">
        <v>158</v>
      </c>
      <c r="J19" s="13">
        <v>165</v>
      </c>
      <c r="K19" s="13">
        <v>91</v>
      </c>
      <c r="L19" s="21">
        <v>48</v>
      </c>
      <c r="M19" s="40">
        <v>1430</v>
      </c>
      <c r="N19" s="20">
        <v>17</v>
      </c>
      <c r="O19" s="14" t="s">
        <v>472</v>
      </c>
      <c r="P19" s="102">
        <f>C19/мер!C20*100</f>
        <v>14.170506912442397</v>
      </c>
      <c r="Q19" s="103">
        <f>D19/мер!D20*100</f>
        <v>19.615384615384617</v>
      </c>
      <c r="R19" s="103">
        <f>E19/мер!E20*100</f>
        <v>17.232375979112273</v>
      </c>
      <c r="S19" s="103">
        <f>F19/мер!F20*100</f>
        <v>24.242424242424242</v>
      </c>
      <c r="T19" s="103">
        <f>G19/мер!G20*100</f>
        <v>25.362318840579711</v>
      </c>
      <c r="U19" s="103">
        <f>H19/мер!H20*100</f>
        <v>27.829560585885488</v>
      </c>
      <c r="V19" s="103">
        <f>I19/мер!I20*100</f>
        <v>23.372781065088759</v>
      </c>
      <c r="W19" s="103">
        <f>J19/мер!J20*100</f>
        <v>26.699029126213592</v>
      </c>
      <c r="X19" s="103">
        <f>K19/мер!K20*100</f>
        <v>27.409638554216869</v>
      </c>
      <c r="Y19" s="104">
        <f>L19/мер!L20*100</f>
        <v>13.714285714285715</v>
      </c>
      <c r="Z19" s="105">
        <f>M19/мер!M20*100</f>
        <v>21.808754003355194</v>
      </c>
    </row>
    <row r="20" spans="1:26">
      <c r="A20" s="20">
        <v>18</v>
      </c>
      <c r="B20" s="14" t="s">
        <v>473</v>
      </c>
      <c r="C20" s="20">
        <v>43</v>
      </c>
      <c r="D20" s="13">
        <v>29</v>
      </c>
      <c r="E20" s="13">
        <v>34</v>
      </c>
      <c r="F20" s="13">
        <v>51</v>
      </c>
      <c r="G20" s="13">
        <v>64</v>
      </c>
      <c r="H20" s="13">
        <v>86</v>
      </c>
      <c r="I20" s="13">
        <v>62</v>
      </c>
      <c r="J20" s="13">
        <v>47</v>
      </c>
      <c r="K20" s="13">
        <v>12</v>
      </c>
      <c r="L20" s="21">
        <v>5</v>
      </c>
      <c r="M20" s="40">
        <v>433</v>
      </c>
      <c r="N20" s="20">
        <v>18</v>
      </c>
      <c r="O20" s="14" t="s">
        <v>473</v>
      </c>
      <c r="P20" s="102">
        <f>C20/мер!C21*100</f>
        <v>5.5128205128205128</v>
      </c>
      <c r="Q20" s="103">
        <f>D20/мер!D21*100</f>
        <v>4.2089985486211905</v>
      </c>
      <c r="R20" s="103">
        <f>E20/мер!E21*100</f>
        <v>4.8571428571428568</v>
      </c>
      <c r="S20" s="103">
        <f>F20/мер!F21*100</f>
        <v>7.7039274924471295</v>
      </c>
      <c r="T20" s="103">
        <f>G20/мер!G21*100</f>
        <v>11.072664359861593</v>
      </c>
      <c r="U20" s="103">
        <f>H20/мер!H21*100</f>
        <v>12.951807228915662</v>
      </c>
      <c r="V20" s="103">
        <f>I20/мер!I21*100</f>
        <v>9.81012658227848</v>
      </c>
      <c r="W20" s="103">
        <f>J20/мер!J21*100</f>
        <v>8.4837545126353788</v>
      </c>
      <c r="X20" s="103">
        <f>K20/мер!K21*100</f>
        <v>6</v>
      </c>
      <c r="Y20" s="104">
        <f>L20/мер!L21*100</f>
        <v>2.2624434389140271</v>
      </c>
      <c r="Z20" s="105">
        <f>M20/мер!M21*100</f>
        <v>7.623239436619718</v>
      </c>
    </row>
    <row r="21" spans="1:26">
      <c r="A21" s="20">
        <v>19</v>
      </c>
      <c r="B21" s="14" t="s">
        <v>474</v>
      </c>
      <c r="C21" s="20">
        <v>16</v>
      </c>
      <c r="D21" s="13">
        <v>12</v>
      </c>
      <c r="E21" s="13">
        <v>15</v>
      </c>
      <c r="F21" s="13">
        <v>10</v>
      </c>
      <c r="G21" s="13">
        <v>3</v>
      </c>
      <c r="H21" s="13">
        <v>13</v>
      </c>
      <c r="I21" s="13">
        <v>26</v>
      </c>
      <c r="J21" s="13">
        <v>19</v>
      </c>
      <c r="K21" s="13">
        <v>4</v>
      </c>
      <c r="L21" s="21">
        <v>13</v>
      </c>
      <c r="M21" s="40">
        <v>131</v>
      </c>
      <c r="N21" s="20">
        <v>19</v>
      </c>
      <c r="O21" s="14" t="s">
        <v>474</v>
      </c>
      <c r="P21" s="102">
        <f>C21/мер!C22*100</f>
        <v>2.7210884353741496</v>
      </c>
      <c r="Q21" s="103">
        <f>D21/мер!D22*100</f>
        <v>2.1505376344086025</v>
      </c>
      <c r="R21" s="103">
        <f>E21/мер!E22*100</f>
        <v>2.6269702276707529</v>
      </c>
      <c r="S21" s="103">
        <f>F21/мер!F22*100</f>
        <v>1.6778523489932886</v>
      </c>
      <c r="T21" s="103">
        <f>G21/мер!G22*100</f>
        <v>0.53475935828876997</v>
      </c>
      <c r="U21" s="103">
        <f>H21/мер!H22*100</f>
        <v>2.1885521885521886</v>
      </c>
      <c r="V21" s="103">
        <f>I21/мер!I22*100</f>
        <v>4.7186932849364798</v>
      </c>
      <c r="W21" s="103">
        <f>J21/мер!J22*100</f>
        <v>3.4111310592459607</v>
      </c>
      <c r="X21" s="103">
        <f>K21/мер!K22*100</f>
        <v>1.4925373134328357</v>
      </c>
      <c r="Y21" s="104">
        <f>L21/мер!L22*100</f>
        <v>4.2483660130718954</v>
      </c>
      <c r="Z21" s="105">
        <f>M21/мер!M22*100</f>
        <v>2.5436893203883497</v>
      </c>
    </row>
    <row r="22" spans="1:26">
      <c r="A22" s="20">
        <v>20</v>
      </c>
      <c r="B22" s="14" t="s">
        <v>475</v>
      </c>
      <c r="C22" s="20">
        <v>112</v>
      </c>
      <c r="D22" s="13">
        <v>116</v>
      </c>
      <c r="E22" s="13">
        <v>86</v>
      </c>
      <c r="F22" s="13">
        <v>138</v>
      </c>
      <c r="G22" s="13">
        <v>92</v>
      </c>
      <c r="H22" s="13">
        <v>113</v>
      </c>
      <c r="I22" s="13">
        <v>98</v>
      </c>
      <c r="J22" s="13">
        <v>125</v>
      </c>
      <c r="K22" s="13">
        <v>52</v>
      </c>
      <c r="L22" s="21">
        <v>24</v>
      </c>
      <c r="M22" s="40">
        <v>956</v>
      </c>
      <c r="N22" s="20">
        <v>20</v>
      </c>
      <c r="O22" s="14" t="s">
        <v>475</v>
      </c>
      <c r="P22" s="102">
        <f>C22/мер!C23*100</f>
        <v>8.0459770114942533</v>
      </c>
      <c r="Q22" s="103">
        <f>D22/мер!D23*100</f>
        <v>9.0342679127725845</v>
      </c>
      <c r="R22" s="103">
        <f>E22/мер!E23*100</f>
        <v>7.2147651006711415</v>
      </c>
      <c r="S22" s="103">
        <f>F22/мер!F23*100</f>
        <v>11.645569620253164</v>
      </c>
      <c r="T22" s="103">
        <f>G22/мер!G23*100</f>
        <v>8.2142857142857135</v>
      </c>
      <c r="U22" s="103">
        <f>H22/мер!H23*100</f>
        <v>9.8689956331877724</v>
      </c>
      <c r="V22" s="103">
        <f>I22/мер!I23*100</f>
        <v>8.7188612099644125</v>
      </c>
      <c r="W22" s="103">
        <f>J22/мер!J23*100</f>
        <v>11.595547309833023</v>
      </c>
      <c r="X22" s="103">
        <f>K22/мер!K23*100</f>
        <v>8.0246913580246915</v>
      </c>
      <c r="Y22" s="104">
        <f>L22/мер!L23*100</f>
        <v>3.9538714991762767</v>
      </c>
      <c r="Z22" s="105">
        <f>M22/мер!M23*100</f>
        <v>8.872389791183295</v>
      </c>
    </row>
    <row r="23" spans="1:26">
      <c r="A23" s="20">
        <v>21</v>
      </c>
      <c r="B23" s="14" t="s">
        <v>491</v>
      </c>
      <c r="C23" s="20">
        <v>110</v>
      </c>
      <c r="D23" s="13">
        <v>115</v>
      </c>
      <c r="E23" s="13">
        <v>99</v>
      </c>
      <c r="F23" s="13">
        <v>159</v>
      </c>
      <c r="G23" s="13">
        <v>160</v>
      </c>
      <c r="H23" s="13">
        <v>151</v>
      </c>
      <c r="I23" s="13">
        <v>104</v>
      </c>
      <c r="J23" s="13">
        <v>119</v>
      </c>
      <c r="K23" s="13">
        <v>48</v>
      </c>
      <c r="L23" s="21">
        <v>35</v>
      </c>
      <c r="M23" s="40">
        <v>1100</v>
      </c>
      <c r="N23" s="20">
        <v>21</v>
      </c>
      <c r="O23" s="14" t="s">
        <v>491</v>
      </c>
      <c r="P23" s="102">
        <f>C23/мер!C24*100</f>
        <v>14.588859416445624</v>
      </c>
      <c r="Q23" s="103">
        <f>D23/мер!D24*100</f>
        <v>15.905947441217149</v>
      </c>
      <c r="R23" s="103">
        <f>E23/мер!E24*100</f>
        <v>14.558823529411766</v>
      </c>
      <c r="S23" s="103">
        <f>F23/мер!F24*100</f>
        <v>24.274809160305345</v>
      </c>
      <c r="T23" s="103">
        <f>G23/мер!G24*100</f>
        <v>24.242424242424242</v>
      </c>
      <c r="U23" s="103">
        <f>H23/мер!H24*100</f>
        <v>22.53731343283582</v>
      </c>
      <c r="V23" s="103">
        <f>I23/мер!I24*100</f>
        <v>16.507936507936506</v>
      </c>
      <c r="W23" s="103">
        <f>J23/мер!J24*100</f>
        <v>18.167938931297709</v>
      </c>
      <c r="X23" s="103">
        <f>K23/мер!K24*100</f>
        <v>17.777777777777779</v>
      </c>
      <c r="Y23" s="104">
        <f>L23/мер!L24*100</f>
        <v>11.627906976744185</v>
      </c>
      <c r="Z23" s="105">
        <f>M23/мер!M24*100</f>
        <v>18.339446482160721</v>
      </c>
    </row>
    <row r="24" spans="1:26">
      <c r="A24" s="20">
        <v>22</v>
      </c>
      <c r="B24" s="14" t="s">
        <v>493</v>
      </c>
      <c r="C24" s="20">
        <v>110</v>
      </c>
      <c r="D24" s="13">
        <v>133</v>
      </c>
      <c r="E24" s="13">
        <v>105</v>
      </c>
      <c r="F24" s="13">
        <v>180</v>
      </c>
      <c r="G24" s="13">
        <v>164</v>
      </c>
      <c r="H24" s="13">
        <v>196</v>
      </c>
      <c r="I24" s="13">
        <v>178</v>
      </c>
      <c r="J24" s="13">
        <v>122</v>
      </c>
      <c r="K24" s="13">
        <v>101</v>
      </c>
      <c r="L24" s="21">
        <v>69</v>
      </c>
      <c r="M24" s="40">
        <v>1358</v>
      </c>
      <c r="N24" s="20">
        <v>22</v>
      </c>
      <c r="O24" s="14" t="s">
        <v>493</v>
      </c>
      <c r="P24" s="102">
        <f>C24/мер!C25*100</f>
        <v>15.988372093023257</v>
      </c>
      <c r="Q24" s="103">
        <f>D24/мер!D25*100</f>
        <v>20.305343511450381</v>
      </c>
      <c r="R24" s="103">
        <f>E24/мер!E25*100</f>
        <v>16.61392405063291</v>
      </c>
      <c r="S24" s="103">
        <f>F24/мер!F25*100</f>
        <v>28.571428571428569</v>
      </c>
      <c r="T24" s="103">
        <f>G24/мер!G25*100</f>
        <v>26.797385620915033</v>
      </c>
      <c r="U24" s="103">
        <f>H24/мер!H25*100</f>
        <v>29.832572298325722</v>
      </c>
      <c r="V24" s="103">
        <f>I24/мер!I25*100</f>
        <v>31.616341030195382</v>
      </c>
      <c r="W24" s="103">
        <f>J24/мер!J25*100</f>
        <v>22.06148282097649</v>
      </c>
      <c r="X24" s="103">
        <f>K24/мер!K25*100</f>
        <v>32.475884244372985</v>
      </c>
      <c r="Y24" s="104">
        <f>L24/мер!L25*100</f>
        <v>21.766561514195583</v>
      </c>
      <c r="Z24" s="105">
        <f>M24/мер!M25*100</f>
        <v>24.172303310786759</v>
      </c>
    </row>
    <row r="25" spans="1:26">
      <c r="A25" s="20">
        <v>23</v>
      </c>
      <c r="B25" s="14" t="s">
        <v>478</v>
      </c>
      <c r="C25" s="20">
        <v>70</v>
      </c>
      <c r="D25" s="13">
        <v>37</v>
      </c>
      <c r="E25" s="13">
        <v>48</v>
      </c>
      <c r="F25" s="13">
        <v>57</v>
      </c>
      <c r="G25" s="13">
        <v>56</v>
      </c>
      <c r="H25" s="13">
        <v>128</v>
      </c>
      <c r="I25" s="13">
        <v>105</v>
      </c>
      <c r="J25" s="13">
        <v>74</v>
      </c>
      <c r="K25" s="13">
        <v>33</v>
      </c>
      <c r="L25" s="21">
        <v>30</v>
      </c>
      <c r="M25" s="40">
        <v>638</v>
      </c>
      <c r="N25" s="20">
        <v>23</v>
      </c>
      <c r="O25" s="14" t="s">
        <v>478</v>
      </c>
      <c r="P25" s="102">
        <f>C25/мер!C26*100</f>
        <v>10.75268817204301</v>
      </c>
      <c r="Q25" s="103">
        <f>D25/мер!D26*100</f>
        <v>5.7010785824345147</v>
      </c>
      <c r="R25" s="103">
        <f>E25/мер!E26*100</f>
        <v>7.68</v>
      </c>
      <c r="S25" s="103">
        <f>F25/мер!F26*100</f>
        <v>10.160427807486631</v>
      </c>
      <c r="T25" s="103">
        <f>G25/мер!G26*100</f>
        <v>10.586011342155009</v>
      </c>
      <c r="U25" s="103">
        <f>H25/мер!H26*100</f>
        <v>22.183708838821488</v>
      </c>
      <c r="V25" s="103">
        <f>I25/мер!I26*100</f>
        <v>19.961977186311788</v>
      </c>
      <c r="W25" s="103">
        <f>J25/мер!J26*100</f>
        <v>14.068441064638785</v>
      </c>
      <c r="X25" s="103">
        <f>K25/мер!K26*100</f>
        <v>13.865546218487395</v>
      </c>
      <c r="Y25" s="104">
        <f>L25/мер!L26*100</f>
        <v>11.673151750972762</v>
      </c>
      <c r="Z25" s="105">
        <f>M25/мер!M26*100</f>
        <v>12.414866705584744</v>
      </c>
    </row>
    <row r="26" spans="1:26">
      <c r="A26" s="20">
        <v>24</v>
      </c>
      <c r="B26" s="14" t="s">
        <v>479</v>
      </c>
      <c r="C26" s="20">
        <v>64</v>
      </c>
      <c r="D26" s="13">
        <v>50</v>
      </c>
      <c r="E26" s="13">
        <v>54</v>
      </c>
      <c r="F26" s="13">
        <v>33</v>
      </c>
      <c r="G26" s="13">
        <v>71</v>
      </c>
      <c r="H26" s="13">
        <v>75</v>
      </c>
      <c r="I26" s="13">
        <v>81</v>
      </c>
      <c r="J26" s="13">
        <v>41</v>
      </c>
      <c r="K26" s="13">
        <v>56</v>
      </c>
      <c r="L26" s="21">
        <v>27</v>
      </c>
      <c r="M26" s="40">
        <v>552</v>
      </c>
      <c r="N26" s="20">
        <v>24</v>
      </c>
      <c r="O26" s="14" t="s">
        <v>479</v>
      </c>
      <c r="P26" s="102">
        <f>C26/мер!C27*100</f>
        <v>9.0140845070422539</v>
      </c>
      <c r="Q26" s="103">
        <f>D26/мер!D27*100</f>
        <v>7.6569678407350681</v>
      </c>
      <c r="R26" s="103">
        <f>E26/мер!E27*100</f>
        <v>8.5308056872037916</v>
      </c>
      <c r="S26" s="103">
        <f>F26/мер!F27*100</f>
        <v>5.8614564831261102</v>
      </c>
      <c r="T26" s="103">
        <f>G26/мер!G27*100</f>
        <v>12.095400340715502</v>
      </c>
      <c r="U26" s="103">
        <f>H26/мер!H27*100</f>
        <v>12</v>
      </c>
      <c r="V26" s="103">
        <f>I26/мер!I27*100</f>
        <v>13.192182410423452</v>
      </c>
      <c r="W26" s="103">
        <f>J26/мер!J27*100</f>
        <v>7.1803852889667246</v>
      </c>
      <c r="X26" s="103">
        <f>K26/мер!K27*100</f>
        <v>16.184971098265898</v>
      </c>
      <c r="Y26" s="104">
        <f>L26/мер!L27*100</f>
        <v>7.3170731707317067</v>
      </c>
      <c r="Z26" s="105">
        <f>M26/мер!M27*100</f>
        <v>9.7337330276847123</v>
      </c>
    </row>
    <row r="27" spans="1:26">
      <c r="A27" s="20">
        <v>25</v>
      </c>
      <c r="B27" s="14" t="s">
        <v>480</v>
      </c>
      <c r="C27" s="20">
        <v>70</v>
      </c>
      <c r="D27" s="13">
        <v>73</v>
      </c>
      <c r="E27" s="13">
        <v>71</v>
      </c>
      <c r="F27" s="13">
        <v>64</v>
      </c>
      <c r="G27" s="13">
        <v>81</v>
      </c>
      <c r="H27" s="13">
        <v>69</v>
      </c>
      <c r="I27" s="13">
        <v>69</v>
      </c>
      <c r="J27" s="13">
        <v>69</v>
      </c>
      <c r="K27" s="13">
        <v>16</v>
      </c>
      <c r="L27" s="21">
        <v>3</v>
      </c>
      <c r="M27" s="40">
        <v>585</v>
      </c>
      <c r="N27" s="20">
        <v>25</v>
      </c>
      <c r="O27" s="14" t="s">
        <v>480</v>
      </c>
      <c r="P27" s="102">
        <f>C27/мер!C28*100</f>
        <v>17.632241813602015</v>
      </c>
      <c r="Q27" s="103">
        <f>D27/мер!D28*100</f>
        <v>17.339667458432302</v>
      </c>
      <c r="R27" s="103">
        <f>E27/мер!E28*100</f>
        <v>18.882978723404257</v>
      </c>
      <c r="S27" s="103">
        <f>F27/мер!F28*100</f>
        <v>17.297297297297298</v>
      </c>
      <c r="T27" s="103">
        <f>G27/мер!G28*100</f>
        <v>21.542553191489361</v>
      </c>
      <c r="U27" s="103">
        <f>H27/мер!H28*100</f>
        <v>18.548387096774192</v>
      </c>
      <c r="V27" s="103">
        <f>I27/мер!I28*100</f>
        <v>16.389548693586697</v>
      </c>
      <c r="W27" s="103">
        <f>J27/мер!J28*100</f>
        <v>18.110236220472441</v>
      </c>
      <c r="X27" s="103">
        <f>K27/мер!K28*100</f>
        <v>9.0395480225988702</v>
      </c>
      <c r="Y27" s="104">
        <f>L27/мер!L28*100</f>
        <v>1.5384615384615385</v>
      </c>
      <c r="Z27" s="105">
        <f>M27/мер!M28*100</f>
        <v>16.781411359724611</v>
      </c>
    </row>
    <row r="28" spans="1:26">
      <c r="A28" s="20">
        <v>26</v>
      </c>
      <c r="B28" s="14" t="s">
        <v>481</v>
      </c>
      <c r="C28" s="20">
        <v>138</v>
      </c>
      <c r="D28" s="13">
        <v>152</v>
      </c>
      <c r="E28" s="13">
        <v>125</v>
      </c>
      <c r="F28" s="13">
        <v>185</v>
      </c>
      <c r="G28" s="13">
        <v>155</v>
      </c>
      <c r="H28" s="13">
        <v>211</v>
      </c>
      <c r="I28" s="13">
        <v>161</v>
      </c>
      <c r="J28" s="13">
        <v>155</v>
      </c>
      <c r="K28" s="13">
        <v>49</v>
      </c>
      <c r="L28" s="21">
        <v>26</v>
      </c>
      <c r="M28" s="40">
        <v>1357</v>
      </c>
      <c r="N28" s="20">
        <v>26</v>
      </c>
      <c r="O28" s="14" t="s">
        <v>481</v>
      </c>
      <c r="P28" s="102">
        <f>C28/мер!C29*100</f>
        <v>9.7941802696948184</v>
      </c>
      <c r="Q28" s="103">
        <f>D28/мер!D29*100</f>
        <v>12.73031825795645</v>
      </c>
      <c r="R28" s="103">
        <f>E28/мер!E29*100</f>
        <v>10.425354462051709</v>
      </c>
      <c r="S28" s="103">
        <f>F28/мер!F29*100</f>
        <v>15.879828326180256</v>
      </c>
      <c r="T28" s="103">
        <f>G28/мер!G29*100</f>
        <v>14.526710402999063</v>
      </c>
      <c r="U28" s="103">
        <f>H28/мер!H29*100</f>
        <v>19.112318840579707</v>
      </c>
      <c r="V28" s="103">
        <f>I28/мер!I29*100</f>
        <v>15.089034676663543</v>
      </c>
      <c r="W28" s="103">
        <f>J28/мер!J29*100</f>
        <v>16.55982905982906</v>
      </c>
      <c r="X28" s="103">
        <f>K28/мер!K29*100</f>
        <v>9.2627599243856338</v>
      </c>
      <c r="Y28" s="104">
        <f>L28/мер!L29*100</f>
        <v>5.2631578947368416</v>
      </c>
      <c r="Z28" s="105">
        <f>M28/мер!M29*100</f>
        <v>13.351042896497441</v>
      </c>
    </row>
    <row r="29" spans="1:26">
      <c r="A29" s="20">
        <v>27</v>
      </c>
      <c r="B29" s="14" t="s">
        <v>482</v>
      </c>
      <c r="C29" s="20">
        <v>70</v>
      </c>
      <c r="D29" s="13">
        <v>104</v>
      </c>
      <c r="E29" s="13">
        <v>56</v>
      </c>
      <c r="F29" s="13">
        <v>98</v>
      </c>
      <c r="G29" s="13">
        <v>110</v>
      </c>
      <c r="H29" s="13">
        <v>64</v>
      </c>
      <c r="I29" s="13">
        <v>81</v>
      </c>
      <c r="J29" s="13">
        <v>65</v>
      </c>
      <c r="K29" s="13">
        <v>39</v>
      </c>
      <c r="L29" s="21">
        <v>23</v>
      </c>
      <c r="M29" s="40">
        <v>710</v>
      </c>
      <c r="N29" s="20">
        <v>27</v>
      </c>
      <c r="O29" s="14" t="s">
        <v>482</v>
      </c>
      <c r="P29" s="102">
        <f>C29/мер!C30*100</f>
        <v>14.675052410901468</v>
      </c>
      <c r="Q29" s="103">
        <f>D29/мер!D30*100</f>
        <v>18.90909090909091</v>
      </c>
      <c r="R29" s="103">
        <f>E29/мер!E30*100</f>
        <v>11.618257261410788</v>
      </c>
      <c r="S29" s="103">
        <f>F29/мер!F30*100</f>
        <v>19.367588932806324</v>
      </c>
      <c r="T29" s="103">
        <f>G29/мер!G30*100</f>
        <v>24.336283185840706</v>
      </c>
      <c r="U29" s="103">
        <f>H29/мер!H30*100</f>
        <v>14.317673378076062</v>
      </c>
      <c r="V29" s="103">
        <f>I29/мер!I30*100</f>
        <v>17.197452229299362</v>
      </c>
      <c r="W29" s="103">
        <f>J29/мер!J30*100</f>
        <v>14.672686230248308</v>
      </c>
      <c r="X29" s="103">
        <f>K29/мер!K30*100</f>
        <v>11.890243902439025</v>
      </c>
      <c r="Y29" s="104">
        <f>L29/мер!L30*100</f>
        <v>7.1207430340557281</v>
      </c>
      <c r="Z29" s="105">
        <f>M29/мер!M30*100</f>
        <v>15.851752623353427</v>
      </c>
    </row>
    <row r="30" spans="1:26">
      <c r="A30" s="20">
        <v>28</v>
      </c>
      <c r="B30" s="14" t="s">
        <v>490</v>
      </c>
      <c r="C30" s="20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21">
        <v>0</v>
      </c>
      <c r="M30" s="40">
        <v>0</v>
      </c>
      <c r="N30" s="20">
        <v>28</v>
      </c>
      <c r="O30" s="14" t="s">
        <v>490</v>
      </c>
      <c r="P30" s="102">
        <f>C30/мер!C31*100</f>
        <v>0</v>
      </c>
      <c r="Q30" s="103">
        <f>D30/мер!D31*100</f>
        <v>0</v>
      </c>
      <c r="R30" s="103">
        <f>E30/мер!E31*100</f>
        <v>0</v>
      </c>
      <c r="S30" s="103">
        <f>F30/мер!F31*100</f>
        <v>0</v>
      </c>
      <c r="T30" s="103">
        <f>G30/мер!G31*100</f>
        <v>0</v>
      </c>
      <c r="U30" s="103">
        <f>H30/мер!H31*100</f>
        <v>0</v>
      </c>
      <c r="V30" s="103">
        <f>I30/мер!I31*100</f>
        <v>0</v>
      </c>
      <c r="W30" s="103">
        <f>J30/мер!J31*100</f>
        <v>0</v>
      </c>
      <c r="X30" s="103">
        <f>K30/мер!K31*100</f>
        <v>0</v>
      </c>
      <c r="Y30" s="104">
        <f>L30/мер!L31*100</f>
        <v>0</v>
      </c>
      <c r="Z30" s="105">
        <f>M30/мер!M31*100</f>
        <v>0</v>
      </c>
    </row>
    <row r="31" spans="1:26">
      <c r="A31" s="20">
        <v>29</v>
      </c>
      <c r="B31" s="14" t="s">
        <v>484</v>
      </c>
      <c r="C31" s="20">
        <v>51</v>
      </c>
      <c r="D31" s="13">
        <v>47</v>
      </c>
      <c r="E31" s="13">
        <v>40</v>
      </c>
      <c r="F31" s="13">
        <v>61</v>
      </c>
      <c r="G31" s="13">
        <v>53</v>
      </c>
      <c r="H31" s="13">
        <v>59</v>
      </c>
      <c r="I31" s="13">
        <v>47</v>
      </c>
      <c r="J31" s="13">
        <v>38</v>
      </c>
      <c r="K31" s="13">
        <v>18</v>
      </c>
      <c r="L31" s="21">
        <v>11</v>
      </c>
      <c r="M31" s="40">
        <v>425</v>
      </c>
      <c r="N31" s="20">
        <v>29</v>
      </c>
      <c r="O31" s="14" t="s">
        <v>484</v>
      </c>
      <c r="P31" s="102">
        <f>C31/мер!C32*100</f>
        <v>8.4577114427860707</v>
      </c>
      <c r="Q31" s="103">
        <f>D31/мер!D32*100</f>
        <v>8.7037037037037042</v>
      </c>
      <c r="R31" s="103">
        <f>E31/мер!E32*100</f>
        <v>8.0160320641282556</v>
      </c>
      <c r="S31" s="103">
        <f>F31/мер!F32*100</f>
        <v>12.079207920792079</v>
      </c>
      <c r="T31" s="103">
        <f>G31/мер!G32*100</f>
        <v>10.995850622406639</v>
      </c>
      <c r="U31" s="103">
        <f>H31/мер!H32*100</f>
        <v>11.6600790513834</v>
      </c>
      <c r="V31" s="103">
        <f>I31/мер!I32*100</f>
        <v>9.1262135922330092</v>
      </c>
      <c r="W31" s="103">
        <f>J31/мер!J32*100</f>
        <v>7.9331941544885183</v>
      </c>
      <c r="X31" s="103">
        <f>K31/мер!K32*100</f>
        <v>6.5217391304347823</v>
      </c>
      <c r="Y31" s="104">
        <f>L31/мер!L32*100</f>
        <v>3.3742331288343559</v>
      </c>
      <c r="Z31" s="105">
        <f>M31/мер!M32*100</f>
        <v>8.9833016275628825</v>
      </c>
    </row>
    <row r="32" spans="1:26">
      <c r="A32" s="20">
        <v>30</v>
      </c>
      <c r="B32" s="14" t="s">
        <v>485</v>
      </c>
      <c r="C32" s="20">
        <v>89</v>
      </c>
      <c r="D32" s="13">
        <v>108</v>
      </c>
      <c r="E32" s="13">
        <v>108</v>
      </c>
      <c r="F32" s="13">
        <v>102</v>
      </c>
      <c r="G32" s="13">
        <v>91</v>
      </c>
      <c r="H32" s="13">
        <v>78</v>
      </c>
      <c r="I32" s="13">
        <v>73</v>
      </c>
      <c r="J32" s="13">
        <v>68</v>
      </c>
      <c r="K32" s="13">
        <v>15</v>
      </c>
      <c r="L32" s="21">
        <v>15</v>
      </c>
      <c r="M32" s="40">
        <v>747</v>
      </c>
      <c r="N32" s="20">
        <v>30</v>
      </c>
      <c r="O32" s="14" t="s">
        <v>485</v>
      </c>
      <c r="P32" s="102">
        <f>C32/мер!C33*100</f>
        <v>8.6999022482893462</v>
      </c>
      <c r="Q32" s="103">
        <f>D32/мер!D33*100</f>
        <v>11.600429645542427</v>
      </c>
      <c r="R32" s="103">
        <f>E32/мер!E33*100</f>
        <v>11.428571428571429</v>
      </c>
      <c r="S32" s="103">
        <f>F32/мер!F33*100</f>
        <v>11.957796014067995</v>
      </c>
      <c r="T32" s="103">
        <f>G32/мер!G33*100</f>
        <v>11.070559610705596</v>
      </c>
      <c r="U32" s="103">
        <f>H32/мер!H33*100</f>
        <v>8.9142857142857146</v>
      </c>
      <c r="V32" s="103">
        <f>I32/мер!I33*100</f>
        <v>8.2485875706214689</v>
      </c>
      <c r="W32" s="103">
        <f>J32/мер!J33*100</f>
        <v>8.489388264669163</v>
      </c>
      <c r="X32" s="103">
        <f>K32/мер!K33*100</f>
        <v>3.6144578313253009</v>
      </c>
      <c r="Y32" s="104">
        <f>L32/мер!L33*100</f>
        <v>3.2679738562091507</v>
      </c>
      <c r="Z32" s="105">
        <f>M32/мер!M33*100</f>
        <v>9.3270071169933821</v>
      </c>
    </row>
    <row r="33" spans="1:26">
      <c r="A33" s="20">
        <v>31</v>
      </c>
      <c r="B33" s="14" t="s">
        <v>486</v>
      </c>
      <c r="C33" s="20">
        <v>92</v>
      </c>
      <c r="D33" s="13">
        <v>72</v>
      </c>
      <c r="E33" s="13">
        <v>65</v>
      </c>
      <c r="F33" s="13">
        <v>106</v>
      </c>
      <c r="G33" s="13">
        <v>94</v>
      </c>
      <c r="H33" s="13">
        <v>69</v>
      </c>
      <c r="I33" s="13">
        <v>67</v>
      </c>
      <c r="J33" s="13">
        <v>46</v>
      </c>
      <c r="K33" s="13">
        <v>26</v>
      </c>
      <c r="L33" s="21">
        <v>11</v>
      </c>
      <c r="M33" s="40">
        <v>648</v>
      </c>
      <c r="N33" s="20">
        <v>31</v>
      </c>
      <c r="O33" s="14" t="s">
        <v>486</v>
      </c>
      <c r="P33" s="102">
        <f>C33/мер!C34*100</f>
        <v>13.105413105413104</v>
      </c>
      <c r="Q33" s="103">
        <f>D33/мер!D34*100</f>
        <v>10.95890410958904</v>
      </c>
      <c r="R33" s="103">
        <f>E33/мер!E34*100</f>
        <v>10.70840197693575</v>
      </c>
      <c r="S33" s="103">
        <f>F33/мер!F34*100</f>
        <v>16.74565560821485</v>
      </c>
      <c r="T33" s="103">
        <f>G33/мер!G34*100</f>
        <v>14.618973561430792</v>
      </c>
      <c r="U33" s="103">
        <f>H33/мер!H34*100</f>
        <v>11.219512195121952</v>
      </c>
      <c r="V33" s="103">
        <f>I33/мер!I34*100</f>
        <v>10.387596899224807</v>
      </c>
      <c r="W33" s="103">
        <f>J33/мер!J34*100</f>
        <v>8.0419580419580416</v>
      </c>
      <c r="X33" s="103">
        <f>K33/мер!K34*100</f>
        <v>7.951070336391437</v>
      </c>
      <c r="Y33" s="104">
        <f>L33/мер!L34*100</f>
        <v>3.3132530120481931</v>
      </c>
      <c r="Z33" s="105">
        <f>M33/мер!M34*100</f>
        <v>11.302982731554161</v>
      </c>
    </row>
    <row r="34" spans="1:26">
      <c r="A34" s="20">
        <v>32</v>
      </c>
      <c r="B34" s="14" t="s">
        <v>487</v>
      </c>
      <c r="C34" s="20">
        <v>110</v>
      </c>
      <c r="D34" s="13">
        <v>88</v>
      </c>
      <c r="E34" s="13">
        <v>91</v>
      </c>
      <c r="F34" s="13">
        <v>122</v>
      </c>
      <c r="G34" s="13">
        <v>106</v>
      </c>
      <c r="H34" s="13">
        <v>118</v>
      </c>
      <c r="I34" s="13">
        <v>97</v>
      </c>
      <c r="J34" s="13">
        <v>80</v>
      </c>
      <c r="K34" s="13">
        <v>14</v>
      </c>
      <c r="L34" s="21">
        <v>13</v>
      </c>
      <c r="M34" s="40">
        <v>839</v>
      </c>
      <c r="N34" s="20">
        <v>32</v>
      </c>
      <c r="O34" s="14" t="s">
        <v>487</v>
      </c>
      <c r="P34" s="102">
        <f>C34/мер!C35*100</f>
        <v>18.739352640545146</v>
      </c>
      <c r="Q34" s="103">
        <f>D34/мер!D35*100</f>
        <v>15.251299826689774</v>
      </c>
      <c r="R34" s="103">
        <f>E34/мер!E35*100</f>
        <v>15.555555555555555</v>
      </c>
      <c r="S34" s="103">
        <f>F34/мер!F35*100</f>
        <v>22.344322344322347</v>
      </c>
      <c r="T34" s="103">
        <f>G34/мер!G35*100</f>
        <v>19.272727272727273</v>
      </c>
      <c r="U34" s="103">
        <f>H34/мер!H35*100</f>
        <v>25.159914712153519</v>
      </c>
      <c r="V34" s="103">
        <f>I34/мер!I35*100</f>
        <v>18.7984496124031</v>
      </c>
      <c r="W34" s="103">
        <f>J34/мер!J35*100</f>
        <v>16.913319238900634</v>
      </c>
      <c r="X34" s="103">
        <f>K34/мер!K35*100</f>
        <v>5.668016194331984</v>
      </c>
      <c r="Y34" s="104">
        <f>L34/мер!L35*100</f>
        <v>6.103286384976526</v>
      </c>
      <c r="Z34" s="105">
        <f>M34/мер!M35*100</f>
        <v>17.614948561830779</v>
      </c>
    </row>
    <row r="35" spans="1:26">
      <c r="A35" s="20">
        <v>33</v>
      </c>
      <c r="B35" s="14" t="s">
        <v>488</v>
      </c>
      <c r="C35" s="20">
        <v>75</v>
      </c>
      <c r="D35" s="13">
        <v>61</v>
      </c>
      <c r="E35" s="13">
        <v>49</v>
      </c>
      <c r="F35" s="13">
        <v>99</v>
      </c>
      <c r="G35" s="13">
        <v>67</v>
      </c>
      <c r="H35" s="13">
        <v>101</v>
      </c>
      <c r="I35" s="13">
        <v>64</v>
      </c>
      <c r="J35" s="13">
        <v>75</v>
      </c>
      <c r="K35" s="13">
        <v>21</v>
      </c>
      <c r="L35" s="21">
        <v>9</v>
      </c>
      <c r="M35" s="40">
        <v>621</v>
      </c>
      <c r="N35" s="20">
        <v>33</v>
      </c>
      <c r="O35" s="14" t="s">
        <v>488</v>
      </c>
      <c r="P35" s="102">
        <f>C35/мер!C36*100</f>
        <v>12.755102040816327</v>
      </c>
      <c r="Q35" s="103">
        <f>D35/мер!D36*100</f>
        <v>10.553633217993079</v>
      </c>
      <c r="R35" s="103">
        <f>E35/мер!E36*100</f>
        <v>8.235294117647058</v>
      </c>
      <c r="S35" s="103">
        <f>F35/мер!F36*100</f>
        <v>16.638655462184872</v>
      </c>
      <c r="T35" s="103">
        <f>G35/мер!G36*100</f>
        <v>12.028725314183124</v>
      </c>
      <c r="U35" s="103">
        <f>H35/мер!H36*100</f>
        <v>17.657342657342657</v>
      </c>
      <c r="V35" s="103">
        <f>I35/мер!I36*100</f>
        <v>11.985018726591761</v>
      </c>
      <c r="W35" s="103">
        <f>J35/мер!J36*100</f>
        <v>12.842465753424658</v>
      </c>
      <c r="X35" s="103">
        <f>K35/мер!K36*100</f>
        <v>11.538461538461538</v>
      </c>
      <c r="Y35" s="104">
        <f>L35/мер!L36*100</f>
        <v>4.6391752577319592</v>
      </c>
      <c r="Z35" s="105">
        <f>M35/мер!M36*100</f>
        <v>12.472384012853986</v>
      </c>
    </row>
    <row r="36" spans="1:26">
      <c r="A36" s="20">
        <v>34</v>
      </c>
      <c r="B36" s="14" t="s">
        <v>489</v>
      </c>
      <c r="C36" s="20">
        <v>235</v>
      </c>
      <c r="D36" s="13">
        <v>200</v>
      </c>
      <c r="E36" s="13">
        <v>188</v>
      </c>
      <c r="F36" s="13">
        <v>219</v>
      </c>
      <c r="G36" s="13">
        <v>238</v>
      </c>
      <c r="H36" s="13">
        <v>216</v>
      </c>
      <c r="I36" s="13">
        <v>189</v>
      </c>
      <c r="J36" s="13">
        <v>146</v>
      </c>
      <c r="K36" s="13">
        <v>81</v>
      </c>
      <c r="L36" s="21">
        <v>44</v>
      </c>
      <c r="M36" s="40">
        <v>1756</v>
      </c>
      <c r="N36" s="20">
        <v>34</v>
      </c>
      <c r="O36" s="14" t="s">
        <v>489</v>
      </c>
      <c r="P36" s="102">
        <f>C36/мер!C37*100</f>
        <v>13.905325443786982</v>
      </c>
      <c r="Q36" s="103">
        <f>D36/мер!D37*100</f>
        <v>12.445550715619166</v>
      </c>
      <c r="R36" s="103">
        <f>E36/мер!E37*100</f>
        <v>12.082262210796916</v>
      </c>
      <c r="S36" s="103">
        <f>F36/мер!F37*100</f>
        <v>13.975749840459475</v>
      </c>
      <c r="T36" s="103">
        <f>G36/мер!G37*100</f>
        <v>16.573816155988858</v>
      </c>
      <c r="U36" s="103">
        <f>H36/мер!H37*100</f>
        <v>13.722998729351971</v>
      </c>
      <c r="V36" s="103">
        <f>I36/мер!I37*100</f>
        <v>13.509649749821302</v>
      </c>
      <c r="W36" s="103">
        <f>J36/мер!J37*100</f>
        <v>11.08580106302202</v>
      </c>
      <c r="X36" s="103">
        <f>K36/мер!K37*100</f>
        <v>9.9143206854345163</v>
      </c>
      <c r="Y36" s="104">
        <f>L36/мер!L37*100</f>
        <v>5.6194125159642399</v>
      </c>
      <c r="Z36" s="105">
        <f>M36/мер!M37*100</f>
        <v>12.774625345555071</v>
      </c>
    </row>
    <row r="37" spans="1:26">
      <c r="A37" s="20">
        <v>35</v>
      </c>
      <c r="B37" s="14" t="s">
        <v>483</v>
      </c>
      <c r="C37" s="20">
        <v>18</v>
      </c>
      <c r="D37" s="13">
        <v>7</v>
      </c>
      <c r="E37" s="13">
        <v>17</v>
      </c>
      <c r="F37" s="13">
        <v>14</v>
      </c>
      <c r="G37" s="13">
        <v>14</v>
      </c>
      <c r="H37" s="13">
        <v>15</v>
      </c>
      <c r="I37" s="13">
        <v>12</v>
      </c>
      <c r="J37" s="13">
        <v>14</v>
      </c>
      <c r="K37" s="13">
        <v>1</v>
      </c>
      <c r="L37" s="21">
        <v>1</v>
      </c>
      <c r="M37" s="40">
        <v>113</v>
      </c>
      <c r="N37" s="20">
        <v>35</v>
      </c>
      <c r="O37" s="14" t="s">
        <v>483</v>
      </c>
      <c r="P37" s="102">
        <f>C37/мер!C38*100</f>
        <v>26.47058823529412</v>
      </c>
      <c r="Q37" s="103">
        <f>D37/мер!D38*100</f>
        <v>11.111111111111111</v>
      </c>
      <c r="R37" s="103">
        <f>E37/мер!E38*100</f>
        <v>25.373134328358208</v>
      </c>
      <c r="S37" s="103">
        <f>F37/мер!F38*100</f>
        <v>21.875</v>
      </c>
      <c r="T37" s="103">
        <f>G37/мер!G38*100</f>
        <v>18.666666666666668</v>
      </c>
      <c r="U37" s="103">
        <f>H37/мер!H38*100</f>
        <v>20.833333333333336</v>
      </c>
      <c r="V37" s="103">
        <f>I37/мер!I38*100</f>
        <v>19.35483870967742</v>
      </c>
      <c r="W37" s="103">
        <f>J37/мер!J38*100</f>
        <v>20.8955223880597</v>
      </c>
      <c r="X37" s="103">
        <f>K37/мер!K38*100</f>
        <v>2.9411764705882351</v>
      </c>
      <c r="Y37" s="104">
        <f>L37/мер!L38*100</f>
        <v>2.9411764705882351</v>
      </c>
      <c r="Z37" s="105">
        <f>M37/мер!M38*100</f>
        <v>18.646864686468646</v>
      </c>
    </row>
    <row r="38" spans="1:26" ht="16.5" thickBot="1">
      <c r="A38" s="26">
        <v>36</v>
      </c>
      <c r="B38" s="27" t="s">
        <v>477</v>
      </c>
      <c r="C38" s="26">
        <v>0</v>
      </c>
      <c r="D38" s="28">
        <v>0</v>
      </c>
      <c r="E38" s="28">
        <v>6</v>
      </c>
      <c r="F38" s="28">
        <v>7</v>
      </c>
      <c r="G38" s="28">
        <v>14</v>
      </c>
      <c r="H38" s="28">
        <v>6</v>
      </c>
      <c r="I38" s="28">
        <v>5</v>
      </c>
      <c r="J38" s="28">
        <v>7</v>
      </c>
      <c r="K38" s="28">
        <v>0</v>
      </c>
      <c r="L38" s="29">
        <v>0</v>
      </c>
      <c r="M38" s="42">
        <v>45</v>
      </c>
      <c r="N38" s="26">
        <v>36</v>
      </c>
      <c r="O38" s="27" t="s">
        <v>477</v>
      </c>
      <c r="P38" s="110">
        <f>C38/мер!C39*100</f>
        <v>0</v>
      </c>
      <c r="Q38" s="111">
        <f>D38/мер!D39*100</f>
        <v>0</v>
      </c>
      <c r="R38" s="111">
        <f>E38/мер!E39*100</f>
        <v>22.222222222222221</v>
      </c>
      <c r="S38" s="111">
        <f>F38/мер!F39*100</f>
        <v>29.166666666666668</v>
      </c>
      <c r="T38" s="111">
        <f>G38/мер!G39*100</f>
        <v>46.666666666666664</v>
      </c>
      <c r="U38" s="111">
        <f>H38/мер!H39*100</f>
        <v>31.578947368421051</v>
      </c>
      <c r="V38" s="111">
        <f>I38/мер!I39*100</f>
        <v>18.518518518518519</v>
      </c>
      <c r="W38" s="111">
        <f>J38/мер!J39*100</f>
        <v>20.588235294117645</v>
      </c>
      <c r="X38" s="111">
        <f>K38/мер!K39*100</f>
        <v>0</v>
      </c>
      <c r="Y38" s="112">
        <f>L38/мер!L39*100</f>
        <v>0</v>
      </c>
      <c r="Z38" s="113">
        <f>M38/мер!M39*100</f>
        <v>18.9873417721519</v>
      </c>
    </row>
    <row r="39" spans="1:26" ht="16.5" thickBot="1">
      <c r="A39" s="30">
        <v>37</v>
      </c>
      <c r="B39" s="37" t="s">
        <v>497</v>
      </c>
      <c r="C39" s="44">
        <f t="shared" ref="C39:M39" si="0">SUM(C3:C38)</f>
        <v>3999</v>
      </c>
      <c r="D39" s="31">
        <f t="shared" si="0"/>
        <v>3687</v>
      </c>
      <c r="E39" s="31">
        <f t="shared" si="0"/>
        <v>3184</v>
      </c>
      <c r="F39" s="31">
        <f t="shared" si="0"/>
        <v>3850</v>
      </c>
      <c r="G39" s="31">
        <f t="shared" si="0"/>
        <v>3807</v>
      </c>
      <c r="H39" s="31">
        <f t="shared" si="0"/>
        <v>3742</v>
      </c>
      <c r="I39" s="31">
        <f t="shared" si="0"/>
        <v>3296</v>
      </c>
      <c r="J39" s="31">
        <f t="shared" si="0"/>
        <v>3076</v>
      </c>
      <c r="K39" s="31">
        <f t="shared" si="0"/>
        <v>1698</v>
      </c>
      <c r="L39" s="32">
        <f t="shared" si="0"/>
        <v>1033</v>
      </c>
      <c r="M39" s="43">
        <f t="shared" si="0"/>
        <v>31372</v>
      </c>
      <c r="N39" s="30">
        <v>37</v>
      </c>
      <c r="O39" s="114" t="s">
        <v>497</v>
      </c>
      <c r="P39" s="115">
        <f>C39/мер!C40*100</f>
        <v>13.918279270499792</v>
      </c>
      <c r="Q39" s="116">
        <f>D39/мер!D40*100</f>
        <v>13.96590909090909</v>
      </c>
      <c r="R39" s="116">
        <f>E39/мер!E40*100</f>
        <v>12.416159725471845</v>
      </c>
      <c r="S39" s="116">
        <f>F39/мер!F40*100</f>
        <v>15.454399486191395</v>
      </c>
      <c r="T39" s="116">
        <f>G39/мер!G40*100</f>
        <v>15.731404958677686</v>
      </c>
      <c r="U39" s="116">
        <f>H39/мер!H40*100</f>
        <v>15.158389370493397</v>
      </c>
      <c r="V39" s="116">
        <f>I39/мер!I40*100</f>
        <v>14.041664891577557</v>
      </c>
      <c r="W39" s="116">
        <f>J39/мер!J40*100</f>
        <v>14.000273087251378</v>
      </c>
      <c r="X39" s="116">
        <f>K39/мер!K40*100</f>
        <v>13.420803035093265</v>
      </c>
      <c r="Y39" s="117">
        <f>L39/мер!L40*100</f>
        <v>8.153117600631413</v>
      </c>
      <c r="Z39" s="118">
        <f>M39/мер!M40*100</f>
        <v>13.922073311440489</v>
      </c>
    </row>
  </sheetData>
  <sortState ref="A2:M31">
    <sortCondition ref="A2:A31"/>
  </sortState>
  <mergeCells count="2">
    <mergeCell ref="A1:M1"/>
    <mergeCell ref="N1:Z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opLeftCell="A19" workbookViewId="0">
      <selection activeCell="O32" sqref="O32"/>
    </sheetView>
  </sheetViews>
  <sheetFormatPr defaultRowHeight="15"/>
  <cols>
    <col min="1" max="1" width="3.5703125" style="9" customWidth="1"/>
    <col min="2" max="2" width="23.5703125" style="2" customWidth="1"/>
    <col min="3" max="12" width="6.42578125" style="9" customWidth="1"/>
    <col min="13" max="13" width="8" style="9" customWidth="1"/>
    <col min="14" max="16384" width="9.140625" style="2"/>
  </cols>
  <sheetData>
    <row r="1" spans="1:13" ht="23.25" customHeight="1" thickBot="1">
      <c r="A1" s="181" t="s">
        <v>498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" customHeight="1">
      <c r="A2" s="182" t="s">
        <v>495</v>
      </c>
      <c r="B2" s="184" t="s">
        <v>499</v>
      </c>
      <c r="C2" s="186" t="s">
        <v>500</v>
      </c>
      <c r="D2" s="186" t="s">
        <v>501</v>
      </c>
      <c r="E2" s="186" t="s">
        <v>502</v>
      </c>
      <c r="F2" s="186" t="s">
        <v>503</v>
      </c>
      <c r="G2" s="186" t="s">
        <v>504</v>
      </c>
      <c r="H2" s="186" t="s">
        <v>505</v>
      </c>
      <c r="I2" s="186" t="s">
        <v>506</v>
      </c>
      <c r="J2" s="186" t="s">
        <v>507</v>
      </c>
      <c r="K2" s="186" t="s">
        <v>508</v>
      </c>
      <c r="L2" s="186" t="s">
        <v>509</v>
      </c>
      <c r="M2" s="188" t="s">
        <v>510</v>
      </c>
    </row>
    <row r="3" spans="1:13" ht="15" customHeight="1" thickBot="1">
      <c r="A3" s="183"/>
      <c r="B3" s="185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9"/>
    </row>
    <row r="4" spans="1:13" s="5" customFormat="1" ht="15" customHeight="1">
      <c r="A4" s="45"/>
      <c r="B4" s="46" t="s">
        <v>456</v>
      </c>
      <c r="C4" s="80">
        <v>827</v>
      </c>
      <c r="D4" s="81">
        <v>673</v>
      </c>
      <c r="E4" s="81">
        <v>662</v>
      </c>
      <c r="F4" s="82">
        <v>762</v>
      </c>
      <c r="G4" s="82">
        <v>800</v>
      </c>
      <c r="H4" s="83">
        <v>718</v>
      </c>
      <c r="I4" s="83">
        <v>711</v>
      </c>
      <c r="J4" s="82">
        <v>640</v>
      </c>
      <c r="K4" s="81">
        <v>501</v>
      </c>
      <c r="L4" s="81">
        <v>462</v>
      </c>
      <c r="M4" s="81">
        <f t="shared" ref="M4:M40" si="0">SUM(C4:L4)</f>
        <v>6756</v>
      </c>
    </row>
    <row r="5" spans="1:13" s="5" customFormat="1" ht="15" customHeight="1">
      <c r="A5" s="45"/>
      <c r="B5" s="46" t="s">
        <v>457</v>
      </c>
      <c r="C5" s="80">
        <v>1391</v>
      </c>
      <c r="D5" s="81">
        <v>1317</v>
      </c>
      <c r="E5" s="81">
        <v>1234</v>
      </c>
      <c r="F5" s="82">
        <v>1155</v>
      </c>
      <c r="G5" s="84">
        <v>1143</v>
      </c>
      <c r="H5" s="84">
        <v>1112</v>
      </c>
      <c r="I5" s="84">
        <v>1215</v>
      </c>
      <c r="J5" s="84">
        <v>1123</v>
      </c>
      <c r="K5" s="85">
        <v>754</v>
      </c>
      <c r="L5" s="85">
        <v>744</v>
      </c>
      <c r="M5" s="86">
        <f t="shared" si="0"/>
        <v>11188</v>
      </c>
    </row>
    <row r="6" spans="1:13" s="5" customFormat="1" ht="15" customHeight="1">
      <c r="A6" s="45"/>
      <c r="B6" s="46" t="s">
        <v>458</v>
      </c>
      <c r="C6" s="81">
        <v>1214</v>
      </c>
      <c r="D6" s="81">
        <v>1061</v>
      </c>
      <c r="E6" s="81">
        <v>1008</v>
      </c>
      <c r="F6" s="82">
        <v>920</v>
      </c>
      <c r="G6" s="82">
        <v>935</v>
      </c>
      <c r="H6" s="82">
        <v>967</v>
      </c>
      <c r="I6" s="82">
        <v>855</v>
      </c>
      <c r="J6" s="82">
        <v>834</v>
      </c>
      <c r="K6" s="81">
        <v>542</v>
      </c>
      <c r="L6" s="81">
        <v>494</v>
      </c>
      <c r="M6" s="87">
        <f t="shared" si="0"/>
        <v>8830</v>
      </c>
    </row>
    <row r="7" spans="1:13" s="5" customFormat="1" ht="15" customHeight="1">
      <c r="A7" s="45"/>
      <c r="B7" s="46" t="s">
        <v>512</v>
      </c>
      <c r="C7" s="80">
        <v>1839</v>
      </c>
      <c r="D7" s="81">
        <v>1584</v>
      </c>
      <c r="E7" s="81">
        <v>1633</v>
      </c>
      <c r="F7" s="82">
        <v>1493</v>
      </c>
      <c r="G7" s="82">
        <v>1445</v>
      </c>
      <c r="H7" s="82">
        <v>1466</v>
      </c>
      <c r="I7" s="82">
        <v>1332</v>
      </c>
      <c r="J7" s="82">
        <v>1200</v>
      </c>
      <c r="K7" s="81">
        <v>730</v>
      </c>
      <c r="L7" s="81">
        <v>776</v>
      </c>
      <c r="M7" s="87">
        <f t="shared" si="0"/>
        <v>13498</v>
      </c>
    </row>
    <row r="8" spans="1:13" s="5" customFormat="1" ht="15" customHeight="1">
      <c r="A8" s="45"/>
      <c r="B8" s="46" t="s">
        <v>460</v>
      </c>
      <c r="C8" s="81">
        <v>1537</v>
      </c>
      <c r="D8" s="81">
        <v>1396</v>
      </c>
      <c r="E8" s="81">
        <v>1329</v>
      </c>
      <c r="F8" s="82">
        <v>1244</v>
      </c>
      <c r="G8" s="82">
        <v>1256</v>
      </c>
      <c r="H8" s="82">
        <v>1231</v>
      </c>
      <c r="I8" s="82">
        <v>1192</v>
      </c>
      <c r="J8" s="82">
        <v>1102</v>
      </c>
      <c r="K8" s="81">
        <v>741</v>
      </c>
      <c r="L8" s="81">
        <v>751</v>
      </c>
      <c r="M8" s="87">
        <f t="shared" si="0"/>
        <v>11779</v>
      </c>
    </row>
    <row r="9" spans="1:13" s="5" customFormat="1" ht="15" customHeight="1">
      <c r="A9" s="45"/>
      <c r="B9" s="46" t="s">
        <v>461</v>
      </c>
      <c r="C9" s="80">
        <v>1867</v>
      </c>
      <c r="D9" s="81">
        <v>1748</v>
      </c>
      <c r="E9" s="81">
        <v>1643</v>
      </c>
      <c r="F9" s="82">
        <v>1513</v>
      </c>
      <c r="G9" s="82">
        <v>1500</v>
      </c>
      <c r="H9" s="82">
        <v>1615</v>
      </c>
      <c r="I9" s="82">
        <v>1426</v>
      </c>
      <c r="J9" s="82">
        <v>1311</v>
      </c>
      <c r="K9" s="81">
        <v>835</v>
      </c>
      <c r="L9" s="81">
        <v>735</v>
      </c>
      <c r="M9" s="87">
        <f t="shared" si="0"/>
        <v>14193</v>
      </c>
    </row>
    <row r="10" spans="1:13" s="50" customFormat="1" ht="12.75">
      <c r="A10" s="47">
        <v>2</v>
      </c>
      <c r="B10" s="48" t="s">
        <v>462</v>
      </c>
      <c r="C10" s="49">
        <v>421</v>
      </c>
      <c r="D10" s="49">
        <v>450</v>
      </c>
      <c r="E10" s="49">
        <v>386</v>
      </c>
      <c r="F10" s="49">
        <v>394</v>
      </c>
      <c r="G10" s="49">
        <v>375</v>
      </c>
      <c r="H10" s="49">
        <v>387</v>
      </c>
      <c r="I10" s="49">
        <v>343</v>
      </c>
      <c r="J10" s="49">
        <v>342</v>
      </c>
      <c r="K10" s="49">
        <v>231</v>
      </c>
      <c r="L10" s="49">
        <v>191</v>
      </c>
      <c r="M10" s="88">
        <f t="shared" si="0"/>
        <v>3520</v>
      </c>
    </row>
    <row r="11" spans="1:13" s="50" customFormat="1" ht="12.75">
      <c r="A11" s="51">
        <v>3</v>
      </c>
      <c r="B11" s="52" t="s">
        <v>463</v>
      </c>
      <c r="C11" s="53">
        <v>1090</v>
      </c>
      <c r="D11" s="53">
        <v>1010</v>
      </c>
      <c r="E11" s="54">
        <v>937</v>
      </c>
      <c r="F11" s="54">
        <v>974</v>
      </c>
      <c r="G11" s="54">
        <v>990</v>
      </c>
      <c r="H11" s="54">
        <v>987</v>
      </c>
      <c r="I11" s="54">
        <v>911</v>
      </c>
      <c r="J11" s="54">
        <v>795</v>
      </c>
      <c r="K11" s="54">
        <v>514</v>
      </c>
      <c r="L11" s="54">
        <v>479</v>
      </c>
      <c r="M11" s="89">
        <f t="shared" si="0"/>
        <v>8687</v>
      </c>
    </row>
    <row r="12" spans="1:13" s="50" customFormat="1" ht="12.75">
      <c r="A12" s="51">
        <v>4</v>
      </c>
      <c r="B12" s="55" t="s">
        <v>464</v>
      </c>
      <c r="C12" s="54">
        <v>42</v>
      </c>
      <c r="D12" s="54">
        <v>47</v>
      </c>
      <c r="E12" s="54">
        <v>57</v>
      </c>
      <c r="F12" s="54">
        <v>57</v>
      </c>
      <c r="G12" s="54">
        <v>41</v>
      </c>
      <c r="H12" s="54">
        <v>63</v>
      </c>
      <c r="I12" s="54">
        <v>61</v>
      </c>
      <c r="J12" s="54">
        <v>56</v>
      </c>
      <c r="K12" s="54">
        <v>41</v>
      </c>
      <c r="L12" s="54">
        <v>45</v>
      </c>
      <c r="M12" s="90">
        <f t="shared" si="0"/>
        <v>510</v>
      </c>
    </row>
    <row r="13" spans="1:13" s="50" customFormat="1" ht="12.75">
      <c r="A13" s="51">
        <v>5</v>
      </c>
      <c r="B13" s="55" t="s">
        <v>465</v>
      </c>
      <c r="C13" s="54">
        <v>288</v>
      </c>
      <c r="D13" s="54">
        <v>310</v>
      </c>
      <c r="E13" s="54">
        <v>301</v>
      </c>
      <c r="F13" s="54">
        <v>280</v>
      </c>
      <c r="G13" s="54">
        <v>276</v>
      </c>
      <c r="H13" s="54">
        <v>281</v>
      </c>
      <c r="I13" s="54">
        <v>259</v>
      </c>
      <c r="J13" s="54">
        <v>258</v>
      </c>
      <c r="K13" s="54">
        <v>124</v>
      </c>
      <c r="L13" s="54">
        <v>128</v>
      </c>
      <c r="M13" s="89">
        <f t="shared" si="0"/>
        <v>2505</v>
      </c>
    </row>
    <row r="14" spans="1:13" s="50" customFormat="1" ht="12.75">
      <c r="A14" s="51">
        <v>6</v>
      </c>
      <c r="B14" s="56" t="s">
        <v>466</v>
      </c>
      <c r="C14" s="54">
        <v>427</v>
      </c>
      <c r="D14" s="54">
        <v>405</v>
      </c>
      <c r="E14" s="54">
        <v>417</v>
      </c>
      <c r="F14" s="54">
        <v>430</v>
      </c>
      <c r="G14" s="54">
        <v>401</v>
      </c>
      <c r="H14" s="54">
        <v>391</v>
      </c>
      <c r="I14" s="54">
        <v>371</v>
      </c>
      <c r="J14" s="54">
        <v>308</v>
      </c>
      <c r="K14" s="54">
        <v>195</v>
      </c>
      <c r="L14" s="54">
        <v>174</v>
      </c>
      <c r="M14" s="89">
        <f t="shared" si="0"/>
        <v>3519</v>
      </c>
    </row>
    <row r="15" spans="1:13" s="50" customFormat="1" ht="12.75">
      <c r="A15" s="51">
        <v>7</v>
      </c>
      <c r="B15" s="55" t="s">
        <v>467</v>
      </c>
      <c r="C15" s="54">
        <v>738</v>
      </c>
      <c r="D15" s="54">
        <v>688</v>
      </c>
      <c r="E15" s="54">
        <v>674</v>
      </c>
      <c r="F15" s="54">
        <v>688</v>
      </c>
      <c r="G15" s="54">
        <v>680</v>
      </c>
      <c r="H15" s="54">
        <v>686</v>
      </c>
      <c r="I15" s="54">
        <v>591</v>
      </c>
      <c r="J15" s="54">
        <v>579</v>
      </c>
      <c r="K15" s="54">
        <v>330</v>
      </c>
      <c r="L15" s="54">
        <v>312</v>
      </c>
      <c r="M15" s="89">
        <f t="shared" si="0"/>
        <v>5966</v>
      </c>
    </row>
    <row r="16" spans="1:13" s="50" customFormat="1" ht="16.5" customHeight="1">
      <c r="A16" s="51">
        <v>8</v>
      </c>
      <c r="B16" s="55" t="s">
        <v>468</v>
      </c>
      <c r="C16" s="54">
        <v>247</v>
      </c>
      <c r="D16" s="54">
        <v>169</v>
      </c>
      <c r="E16" s="54">
        <v>244</v>
      </c>
      <c r="F16" s="54">
        <v>215</v>
      </c>
      <c r="G16" s="54">
        <v>207</v>
      </c>
      <c r="H16" s="54">
        <v>185</v>
      </c>
      <c r="I16" s="54">
        <v>204</v>
      </c>
      <c r="J16" s="54">
        <v>156</v>
      </c>
      <c r="K16" s="54">
        <v>97</v>
      </c>
      <c r="L16" s="54">
        <v>104</v>
      </c>
      <c r="M16" s="89">
        <f t="shared" si="0"/>
        <v>1828</v>
      </c>
    </row>
    <row r="17" spans="1:13" s="50" customFormat="1" ht="12.75" customHeight="1">
      <c r="A17" s="57">
        <v>10</v>
      </c>
      <c r="B17" s="58" t="s">
        <v>469</v>
      </c>
      <c r="C17" s="60">
        <v>1057</v>
      </c>
      <c r="D17" s="59">
        <v>868</v>
      </c>
      <c r="E17" s="59">
        <v>914</v>
      </c>
      <c r="F17" s="59">
        <v>827</v>
      </c>
      <c r="G17" s="59">
        <v>874</v>
      </c>
      <c r="H17" s="59">
        <v>834</v>
      </c>
      <c r="I17" s="59">
        <v>761</v>
      </c>
      <c r="J17" s="59">
        <v>762</v>
      </c>
      <c r="K17" s="59">
        <v>368</v>
      </c>
      <c r="L17" s="59">
        <v>403</v>
      </c>
      <c r="M17" s="91">
        <f t="shared" si="0"/>
        <v>7668</v>
      </c>
    </row>
    <row r="18" spans="1:13">
      <c r="A18" s="62">
        <v>11</v>
      </c>
      <c r="B18" s="61" t="s">
        <v>470</v>
      </c>
      <c r="C18" s="63">
        <v>695</v>
      </c>
      <c r="D18" s="63">
        <v>666</v>
      </c>
      <c r="E18" s="63">
        <v>644</v>
      </c>
      <c r="F18" s="63">
        <v>663</v>
      </c>
      <c r="G18" s="63">
        <v>603</v>
      </c>
      <c r="H18" s="63">
        <v>592</v>
      </c>
      <c r="I18" s="63">
        <v>602</v>
      </c>
      <c r="J18" s="63">
        <v>567</v>
      </c>
      <c r="K18" s="63">
        <v>304</v>
      </c>
      <c r="L18" s="63">
        <v>349</v>
      </c>
      <c r="M18" s="92">
        <f t="shared" si="0"/>
        <v>5685</v>
      </c>
    </row>
    <row r="19" spans="1:13">
      <c r="A19" s="65">
        <v>12</v>
      </c>
      <c r="B19" s="64" t="s">
        <v>471</v>
      </c>
      <c r="C19" s="66">
        <v>619</v>
      </c>
      <c r="D19" s="66">
        <v>519</v>
      </c>
      <c r="E19" s="66">
        <v>493</v>
      </c>
      <c r="F19" s="66">
        <v>521</v>
      </c>
      <c r="G19" s="66">
        <v>483</v>
      </c>
      <c r="H19" s="66">
        <v>503</v>
      </c>
      <c r="I19" s="66">
        <v>438</v>
      </c>
      <c r="J19" s="66">
        <v>431</v>
      </c>
      <c r="K19" s="66">
        <v>230</v>
      </c>
      <c r="L19" s="66">
        <v>274</v>
      </c>
      <c r="M19" s="93">
        <f t="shared" si="0"/>
        <v>4511</v>
      </c>
    </row>
    <row r="20" spans="1:13">
      <c r="A20" s="65">
        <v>13</v>
      </c>
      <c r="B20" s="67" t="s">
        <v>472</v>
      </c>
      <c r="C20" s="66">
        <v>868</v>
      </c>
      <c r="D20" s="66">
        <v>780</v>
      </c>
      <c r="E20" s="66">
        <v>766</v>
      </c>
      <c r="F20" s="66">
        <v>726</v>
      </c>
      <c r="G20" s="66">
        <v>690</v>
      </c>
      <c r="H20" s="66">
        <v>751</v>
      </c>
      <c r="I20" s="66">
        <v>676</v>
      </c>
      <c r="J20" s="66">
        <v>618</v>
      </c>
      <c r="K20" s="66">
        <v>332</v>
      </c>
      <c r="L20" s="66">
        <v>350</v>
      </c>
      <c r="M20" s="93">
        <f t="shared" si="0"/>
        <v>6557</v>
      </c>
    </row>
    <row r="21" spans="1:13">
      <c r="A21" s="65">
        <v>14</v>
      </c>
      <c r="B21" s="67" t="s">
        <v>473</v>
      </c>
      <c r="C21" s="66">
        <v>780</v>
      </c>
      <c r="D21" s="66">
        <v>689</v>
      </c>
      <c r="E21" s="66">
        <v>700</v>
      </c>
      <c r="F21" s="66">
        <v>662</v>
      </c>
      <c r="G21" s="66">
        <v>578</v>
      </c>
      <c r="H21" s="66">
        <v>664</v>
      </c>
      <c r="I21" s="66">
        <v>632</v>
      </c>
      <c r="J21" s="66">
        <v>554</v>
      </c>
      <c r="K21" s="66">
        <v>200</v>
      </c>
      <c r="L21" s="66">
        <v>221</v>
      </c>
      <c r="M21" s="93">
        <f t="shared" si="0"/>
        <v>5680</v>
      </c>
    </row>
    <row r="22" spans="1:13">
      <c r="A22" s="65">
        <v>15</v>
      </c>
      <c r="B22" s="67" t="s">
        <v>474</v>
      </c>
      <c r="C22" s="66">
        <v>588</v>
      </c>
      <c r="D22" s="66">
        <v>558</v>
      </c>
      <c r="E22" s="66">
        <v>571</v>
      </c>
      <c r="F22" s="66">
        <v>596</v>
      </c>
      <c r="G22" s="66">
        <v>561</v>
      </c>
      <c r="H22" s="66">
        <v>594</v>
      </c>
      <c r="I22" s="66">
        <v>551</v>
      </c>
      <c r="J22" s="66">
        <v>557</v>
      </c>
      <c r="K22" s="66">
        <v>268</v>
      </c>
      <c r="L22" s="66">
        <v>306</v>
      </c>
      <c r="M22" s="93">
        <f t="shared" si="0"/>
        <v>5150</v>
      </c>
    </row>
    <row r="23" spans="1:13">
      <c r="A23" s="65">
        <v>16</v>
      </c>
      <c r="B23" s="68" t="s">
        <v>475</v>
      </c>
      <c r="C23" s="69">
        <v>1392</v>
      </c>
      <c r="D23" s="69">
        <v>1284</v>
      </c>
      <c r="E23" s="70">
        <v>1192</v>
      </c>
      <c r="F23" s="70">
        <v>1185</v>
      </c>
      <c r="G23" s="70">
        <v>1120</v>
      </c>
      <c r="H23" s="70">
        <v>1145</v>
      </c>
      <c r="I23" s="70">
        <v>1124</v>
      </c>
      <c r="J23" s="69">
        <v>1078</v>
      </c>
      <c r="K23" s="66">
        <v>648</v>
      </c>
      <c r="L23" s="66">
        <v>607</v>
      </c>
      <c r="M23" s="93">
        <f t="shared" si="0"/>
        <v>10775</v>
      </c>
    </row>
    <row r="24" spans="1:13">
      <c r="A24" s="65">
        <v>17</v>
      </c>
      <c r="B24" s="68" t="s">
        <v>491</v>
      </c>
      <c r="C24" s="66">
        <v>754</v>
      </c>
      <c r="D24" s="66">
        <v>723</v>
      </c>
      <c r="E24" s="66">
        <v>680</v>
      </c>
      <c r="F24" s="66">
        <v>655</v>
      </c>
      <c r="G24" s="66">
        <v>660</v>
      </c>
      <c r="H24" s="66">
        <v>670</v>
      </c>
      <c r="I24" s="66">
        <v>630</v>
      </c>
      <c r="J24" s="66">
        <v>655</v>
      </c>
      <c r="K24" s="66">
        <v>270</v>
      </c>
      <c r="L24" s="66">
        <v>301</v>
      </c>
      <c r="M24" s="93">
        <f t="shared" si="0"/>
        <v>5998</v>
      </c>
    </row>
    <row r="25" spans="1:13">
      <c r="A25" s="65">
        <v>18</v>
      </c>
      <c r="B25" s="68" t="s">
        <v>513</v>
      </c>
      <c r="C25" s="66">
        <v>688</v>
      </c>
      <c r="D25" s="66">
        <v>655</v>
      </c>
      <c r="E25" s="66">
        <v>632</v>
      </c>
      <c r="F25" s="66">
        <v>630</v>
      </c>
      <c r="G25" s="66">
        <v>612</v>
      </c>
      <c r="H25" s="66">
        <v>657</v>
      </c>
      <c r="I25" s="66">
        <v>563</v>
      </c>
      <c r="J25" s="66">
        <v>553</v>
      </c>
      <c r="K25" s="66">
        <v>311</v>
      </c>
      <c r="L25" s="66">
        <v>317</v>
      </c>
      <c r="M25" s="94">
        <f t="shared" si="0"/>
        <v>5618</v>
      </c>
    </row>
    <row r="26" spans="1:13">
      <c r="A26" s="65">
        <v>19</v>
      </c>
      <c r="B26" s="71" t="s">
        <v>478</v>
      </c>
      <c r="C26" s="63">
        <v>651</v>
      </c>
      <c r="D26" s="63">
        <v>649</v>
      </c>
      <c r="E26" s="63">
        <v>625</v>
      </c>
      <c r="F26" s="63">
        <v>561</v>
      </c>
      <c r="G26" s="63">
        <v>529</v>
      </c>
      <c r="H26" s="63">
        <v>577</v>
      </c>
      <c r="I26" s="63">
        <v>526</v>
      </c>
      <c r="J26" s="63">
        <v>526</v>
      </c>
      <c r="K26" s="63">
        <v>238</v>
      </c>
      <c r="L26" s="63">
        <v>257</v>
      </c>
      <c r="M26" s="95">
        <f t="shared" si="0"/>
        <v>5139</v>
      </c>
    </row>
    <row r="27" spans="1:13">
      <c r="A27" s="65">
        <v>20</v>
      </c>
      <c r="B27" s="68" t="s">
        <v>479</v>
      </c>
      <c r="C27" s="66">
        <v>710</v>
      </c>
      <c r="D27" s="66">
        <v>653</v>
      </c>
      <c r="E27" s="66">
        <v>633</v>
      </c>
      <c r="F27" s="66">
        <v>563</v>
      </c>
      <c r="G27" s="66">
        <v>587</v>
      </c>
      <c r="H27" s="66">
        <v>625</v>
      </c>
      <c r="I27" s="66">
        <v>614</v>
      </c>
      <c r="J27" s="66">
        <v>571</v>
      </c>
      <c r="K27" s="66">
        <v>346</v>
      </c>
      <c r="L27" s="66">
        <v>369</v>
      </c>
      <c r="M27" s="93">
        <f t="shared" si="0"/>
        <v>5671</v>
      </c>
    </row>
    <row r="28" spans="1:13">
      <c r="A28" s="65">
        <v>21</v>
      </c>
      <c r="B28" s="67" t="s">
        <v>480</v>
      </c>
      <c r="C28" s="66">
        <v>397</v>
      </c>
      <c r="D28" s="66">
        <v>421</v>
      </c>
      <c r="E28" s="66">
        <v>376</v>
      </c>
      <c r="F28" s="66">
        <v>370</v>
      </c>
      <c r="G28" s="66">
        <v>376</v>
      </c>
      <c r="H28" s="66">
        <v>372</v>
      </c>
      <c r="I28" s="66">
        <v>421</v>
      </c>
      <c r="J28" s="66">
        <v>381</v>
      </c>
      <c r="K28" s="66">
        <v>177</v>
      </c>
      <c r="L28" s="66">
        <v>195</v>
      </c>
      <c r="M28" s="93">
        <f t="shared" si="0"/>
        <v>3486</v>
      </c>
    </row>
    <row r="29" spans="1:13">
      <c r="A29" s="65">
        <v>22</v>
      </c>
      <c r="B29" s="68" t="s">
        <v>481</v>
      </c>
      <c r="C29" s="69">
        <v>1409</v>
      </c>
      <c r="D29" s="70">
        <v>1194</v>
      </c>
      <c r="E29" s="70">
        <v>1199</v>
      </c>
      <c r="F29" s="70">
        <v>1165</v>
      </c>
      <c r="G29" s="69">
        <v>1067</v>
      </c>
      <c r="H29" s="70">
        <v>1104</v>
      </c>
      <c r="I29" s="69">
        <v>1067</v>
      </c>
      <c r="J29" s="66">
        <v>936</v>
      </c>
      <c r="K29" s="66">
        <v>529</v>
      </c>
      <c r="L29" s="66">
        <v>494</v>
      </c>
      <c r="M29" s="94">
        <f t="shared" si="0"/>
        <v>10164</v>
      </c>
    </row>
    <row r="30" spans="1:13">
      <c r="A30" s="65">
        <v>23</v>
      </c>
      <c r="B30" s="68" t="s">
        <v>482</v>
      </c>
      <c r="C30" s="66">
        <v>477</v>
      </c>
      <c r="D30" s="66">
        <v>550</v>
      </c>
      <c r="E30" s="66">
        <v>482</v>
      </c>
      <c r="F30" s="66">
        <v>506</v>
      </c>
      <c r="G30" s="66">
        <v>452</v>
      </c>
      <c r="H30" s="66">
        <v>447</v>
      </c>
      <c r="I30" s="66">
        <v>471</v>
      </c>
      <c r="J30" s="66">
        <v>443</v>
      </c>
      <c r="K30" s="66">
        <v>328</v>
      </c>
      <c r="L30" s="66">
        <v>323</v>
      </c>
      <c r="M30" s="93">
        <f t="shared" si="0"/>
        <v>4479</v>
      </c>
    </row>
    <row r="31" spans="1:13">
      <c r="A31" s="65">
        <v>24</v>
      </c>
      <c r="B31" s="72" t="s">
        <v>490</v>
      </c>
      <c r="C31" s="66">
        <v>432</v>
      </c>
      <c r="D31" s="66">
        <v>359</v>
      </c>
      <c r="E31" s="66">
        <v>331</v>
      </c>
      <c r="F31" s="66">
        <v>370</v>
      </c>
      <c r="G31" s="66">
        <v>364</v>
      </c>
      <c r="H31" s="66">
        <v>360</v>
      </c>
      <c r="I31" s="66">
        <v>343</v>
      </c>
      <c r="J31" s="66">
        <v>308</v>
      </c>
      <c r="K31" s="66">
        <v>161</v>
      </c>
      <c r="L31" s="66">
        <v>148</v>
      </c>
      <c r="M31" s="93">
        <f t="shared" si="0"/>
        <v>3176</v>
      </c>
    </row>
    <row r="32" spans="1:13">
      <c r="A32" s="65">
        <v>25</v>
      </c>
      <c r="B32" s="68" t="s">
        <v>484</v>
      </c>
      <c r="C32" s="66">
        <v>603</v>
      </c>
      <c r="D32" s="66">
        <v>540</v>
      </c>
      <c r="E32" s="66">
        <v>499</v>
      </c>
      <c r="F32" s="66">
        <v>505</v>
      </c>
      <c r="G32" s="66">
        <v>482</v>
      </c>
      <c r="H32" s="66">
        <v>506</v>
      </c>
      <c r="I32" s="66">
        <v>515</v>
      </c>
      <c r="J32" s="66">
        <v>479</v>
      </c>
      <c r="K32" s="66">
        <v>276</v>
      </c>
      <c r="L32" s="66">
        <v>326</v>
      </c>
      <c r="M32" s="93">
        <f t="shared" si="0"/>
        <v>4731</v>
      </c>
    </row>
    <row r="33" spans="1:13">
      <c r="A33" s="65">
        <v>26</v>
      </c>
      <c r="B33" s="72" t="s">
        <v>485</v>
      </c>
      <c r="C33" s="69">
        <v>1023</v>
      </c>
      <c r="D33" s="66">
        <v>931</v>
      </c>
      <c r="E33" s="66">
        <v>945</v>
      </c>
      <c r="F33" s="66">
        <v>853</v>
      </c>
      <c r="G33" s="66">
        <v>822</v>
      </c>
      <c r="H33" s="66">
        <v>875</v>
      </c>
      <c r="I33" s="66">
        <v>885</v>
      </c>
      <c r="J33" s="66">
        <v>801</v>
      </c>
      <c r="K33" s="66">
        <v>415</v>
      </c>
      <c r="L33" s="66">
        <v>459</v>
      </c>
      <c r="M33" s="93">
        <f t="shared" si="0"/>
        <v>8009</v>
      </c>
    </row>
    <row r="34" spans="1:13">
      <c r="A34" s="65">
        <v>27</v>
      </c>
      <c r="B34" s="68" t="s">
        <v>486</v>
      </c>
      <c r="C34" s="66">
        <v>702</v>
      </c>
      <c r="D34" s="66">
        <v>657</v>
      </c>
      <c r="E34" s="66">
        <v>607</v>
      </c>
      <c r="F34" s="66">
        <v>633</v>
      </c>
      <c r="G34" s="66">
        <v>643</v>
      </c>
      <c r="H34" s="66">
        <v>615</v>
      </c>
      <c r="I34" s="66">
        <v>645</v>
      </c>
      <c r="J34" s="66">
        <v>572</v>
      </c>
      <c r="K34" s="66">
        <v>327</v>
      </c>
      <c r="L34" s="66">
        <v>332</v>
      </c>
      <c r="M34" s="93">
        <f t="shared" si="0"/>
        <v>5733</v>
      </c>
    </row>
    <row r="35" spans="1:13">
      <c r="A35" s="65">
        <v>28</v>
      </c>
      <c r="B35" s="68" t="s">
        <v>487</v>
      </c>
      <c r="C35" s="66">
        <v>587</v>
      </c>
      <c r="D35" s="66">
        <v>577</v>
      </c>
      <c r="E35" s="66">
        <v>585</v>
      </c>
      <c r="F35" s="66">
        <v>546</v>
      </c>
      <c r="G35" s="66">
        <v>550</v>
      </c>
      <c r="H35" s="66">
        <v>469</v>
      </c>
      <c r="I35" s="66">
        <v>516</v>
      </c>
      <c r="J35" s="66">
        <v>473</v>
      </c>
      <c r="K35" s="66">
        <v>247</v>
      </c>
      <c r="L35" s="66">
        <v>213</v>
      </c>
      <c r="M35" s="93">
        <f t="shared" si="0"/>
        <v>4763</v>
      </c>
    </row>
    <row r="36" spans="1:13">
      <c r="A36" s="65">
        <v>29</v>
      </c>
      <c r="B36" s="68" t="s">
        <v>488</v>
      </c>
      <c r="C36" s="66">
        <v>588</v>
      </c>
      <c r="D36" s="66">
        <v>578</v>
      </c>
      <c r="E36" s="66">
        <v>595</v>
      </c>
      <c r="F36" s="66">
        <v>595</v>
      </c>
      <c r="G36" s="66">
        <v>557</v>
      </c>
      <c r="H36" s="66">
        <v>572</v>
      </c>
      <c r="I36" s="66">
        <v>534</v>
      </c>
      <c r="J36" s="66">
        <v>584</v>
      </c>
      <c r="K36" s="66">
        <v>182</v>
      </c>
      <c r="L36" s="66">
        <v>194</v>
      </c>
      <c r="M36" s="93">
        <f t="shared" si="0"/>
        <v>4979</v>
      </c>
    </row>
    <row r="37" spans="1:13">
      <c r="A37" s="65">
        <v>30</v>
      </c>
      <c r="B37" s="73" t="s">
        <v>489</v>
      </c>
      <c r="C37" s="75">
        <v>1690</v>
      </c>
      <c r="D37" s="75">
        <v>1607</v>
      </c>
      <c r="E37" s="74">
        <v>1556</v>
      </c>
      <c r="F37" s="74">
        <v>1567</v>
      </c>
      <c r="G37" s="74">
        <v>1436</v>
      </c>
      <c r="H37" s="75">
        <v>1574</v>
      </c>
      <c r="I37" s="76">
        <v>1399</v>
      </c>
      <c r="J37" s="75">
        <v>1317</v>
      </c>
      <c r="K37" s="77">
        <v>817</v>
      </c>
      <c r="L37" s="77">
        <v>783</v>
      </c>
      <c r="M37" s="96">
        <f t="shared" si="0"/>
        <v>13746</v>
      </c>
    </row>
    <row r="38" spans="1:13" ht="14.25" customHeight="1">
      <c r="A38" s="65">
        <v>41</v>
      </c>
      <c r="B38" s="79" t="s">
        <v>483</v>
      </c>
      <c r="C38" s="66">
        <v>68</v>
      </c>
      <c r="D38" s="66">
        <v>63</v>
      </c>
      <c r="E38" s="66">
        <v>67</v>
      </c>
      <c r="F38" s="66">
        <v>64</v>
      </c>
      <c r="G38" s="66">
        <v>75</v>
      </c>
      <c r="H38" s="66">
        <v>72</v>
      </c>
      <c r="I38" s="66">
        <v>62</v>
      </c>
      <c r="J38" s="66">
        <v>67</v>
      </c>
      <c r="K38" s="66">
        <v>34</v>
      </c>
      <c r="L38" s="66">
        <v>34</v>
      </c>
      <c r="M38" s="97">
        <f t="shared" si="0"/>
        <v>606</v>
      </c>
    </row>
    <row r="39" spans="1:13" ht="14.25" customHeight="1">
      <c r="A39" s="65">
        <v>43</v>
      </c>
      <c r="B39" s="79" t="s">
        <v>476</v>
      </c>
      <c r="C39" s="66">
        <v>26</v>
      </c>
      <c r="D39" s="66">
        <v>21</v>
      </c>
      <c r="E39" s="66">
        <v>27</v>
      </c>
      <c r="F39" s="66">
        <v>24</v>
      </c>
      <c r="G39" s="66">
        <v>30</v>
      </c>
      <c r="H39" s="66">
        <v>19</v>
      </c>
      <c r="I39" s="78">
        <v>27</v>
      </c>
      <c r="J39" s="66">
        <v>34</v>
      </c>
      <c r="K39" s="66">
        <v>9</v>
      </c>
      <c r="L39" s="66">
        <v>20</v>
      </c>
      <c r="M39" s="97">
        <f t="shared" si="0"/>
        <v>237</v>
      </c>
    </row>
    <row r="40" spans="1:13" ht="15.75" thickBot="1">
      <c r="B40" s="144" t="s">
        <v>497</v>
      </c>
      <c r="C40" s="145">
        <f t="shared" ref="C40:L40" si="1">SUM(C4:C39)</f>
        <v>28732</v>
      </c>
      <c r="D40" s="145">
        <f t="shared" si="1"/>
        <v>26400</v>
      </c>
      <c r="E40" s="145">
        <f t="shared" si="1"/>
        <v>25644</v>
      </c>
      <c r="F40" s="145">
        <f t="shared" si="1"/>
        <v>24912</v>
      </c>
      <c r="G40" s="145">
        <f t="shared" si="1"/>
        <v>24200</v>
      </c>
      <c r="H40" s="145">
        <f t="shared" si="1"/>
        <v>24686</v>
      </c>
      <c r="I40" s="145">
        <f t="shared" si="1"/>
        <v>23473</v>
      </c>
      <c r="J40" s="145">
        <f t="shared" si="1"/>
        <v>21971</v>
      </c>
      <c r="K40" s="145">
        <f t="shared" si="1"/>
        <v>12652</v>
      </c>
      <c r="L40" s="145">
        <f t="shared" si="1"/>
        <v>12670</v>
      </c>
      <c r="M40" s="145">
        <f t="shared" si="0"/>
        <v>225340</v>
      </c>
    </row>
    <row r="41" spans="1:13" ht="15.75" thickBot="1">
      <c r="B41" s="146" t="s">
        <v>518</v>
      </c>
      <c r="C41" s="147">
        <v>720</v>
      </c>
      <c r="D41" s="147">
        <v>692</v>
      </c>
      <c r="E41" s="147">
        <v>631</v>
      </c>
      <c r="F41" s="147">
        <v>607</v>
      </c>
      <c r="G41" s="147">
        <v>582</v>
      </c>
      <c r="H41" s="147">
        <v>630</v>
      </c>
      <c r="I41" s="147">
        <v>614</v>
      </c>
      <c r="J41" s="147">
        <v>609</v>
      </c>
      <c r="K41" s="147">
        <v>256</v>
      </c>
      <c r="L41" s="147">
        <v>246</v>
      </c>
      <c r="M41" s="148">
        <v>6241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workbookViewId="0">
      <selection sqref="A1:XFD1048576"/>
    </sheetView>
  </sheetViews>
  <sheetFormatPr defaultRowHeight="15.75"/>
  <cols>
    <col min="1" max="1" width="4.28515625" style="15" customWidth="1"/>
    <col min="2" max="2" width="24.5703125" style="10" customWidth="1"/>
    <col min="3" max="10" width="6.7109375" style="15" customWidth="1"/>
    <col min="11" max="12" width="5.140625" style="15" customWidth="1"/>
    <col min="13" max="13" width="6.42578125" style="15" customWidth="1"/>
    <col min="14" max="14" width="4.28515625" style="15" customWidth="1"/>
    <col min="15" max="15" width="24.5703125" style="10" customWidth="1"/>
    <col min="16" max="25" width="5.140625" style="15" customWidth="1"/>
    <col min="26" max="26" width="6.42578125" style="15" customWidth="1"/>
    <col min="27" max="16384" width="9.140625" style="10"/>
  </cols>
  <sheetData>
    <row r="1" spans="1:26" s="119" customFormat="1" ht="45" customHeight="1" thickBot="1">
      <c r="A1" s="180" t="s">
        <v>496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 t="s">
        <v>515</v>
      </c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s="12" customFormat="1" ht="30.75" customHeight="1" thickBot="1">
      <c r="A2" s="33" t="s">
        <v>495</v>
      </c>
      <c r="B2" s="36" t="s">
        <v>494</v>
      </c>
      <c r="C2" s="33">
        <v>2</v>
      </c>
      <c r="D2" s="34">
        <v>3</v>
      </c>
      <c r="E2" s="34">
        <v>4</v>
      </c>
      <c r="F2" s="34">
        <v>5</v>
      </c>
      <c r="G2" s="34">
        <v>6</v>
      </c>
      <c r="H2" s="34">
        <v>7</v>
      </c>
      <c r="I2" s="34">
        <v>8</v>
      </c>
      <c r="J2" s="34">
        <v>9</v>
      </c>
      <c r="K2" s="34">
        <v>10</v>
      </c>
      <c r="L2" s="35">
        <v>11</v>
      </c>
      <c r="M2" s="38" t="s">
        <v>1</v>
      </c>
      <c r="N2" s="33" t="s">
        <v>495</v>
      </c>
      <c r="O2" s="36" t="s">
        <v>494</v>
      </c>
      <c r="P2" s="33">
        <v>2</v>
      </c>
      <c r="Q2" s="34">
        <v>3</v>
      </c>
      <c r="R2" s="34">
        <v>4</v>
      </c>
      <c r="S2" s="34">
        <v>5</v>
      </c>
      <c r="T2" s="34">
        <v>6</v>
      </c>
      <c r="U2" s="34">
        <v>7</v>
      </c>
      <c r="V2" s="34">
        <v>8</v>
      </c>
      <c r="W2" s="34">
        <v>9</v>
      </c>
      <c r="X2" s="34">
        <v>10</v>
      </c>
      <c r="Y2" s="35">
        <v>11</v>
      </c>
      <c r="Z2" s="38" t="s">
        <v>1</v>
      </c>
    </row>
    <row r="3" spans="1:26">
      <c r="A3" s="16">
        <v>1</v>
      </c>
      <c r="B3" s="17" t="s">
        <v>456</v>
      </c>
      <c r="C3" s="16">
        <v>149</v>
      </c>
      <c r="D3" s="18">
        <v>123</v>
      </c>
      <c r="E3" s="18">
        <v>119</v>
      </c>
      <c r="F3" s="18">
        <v>153</v>
      </c>
      <c r="G3" s="18">
        <v>154</v>
      </c>
      <c r="H3" s="18">
        <v>164</v>
      </c>
      <c r="I3" s="18">
        <v>111</v>
      </c>
      <c r="J3" s="18">
        <v>154</v>
      </c>
      <c r="K3" s="18">
        <v>34</v>
      </c>
      <c r="L3" s="19">
        <v>12</v>
      </c>
      <c r="M3" s="39">
        <v>1173</v>
      </c>
      <c r="N3" s="16">
        <v>1</v>
      </c>
      <c r="O3" s="17" t="s">
        <v>456</v>
      </c>
      <c r="P3" s="98">
        <f>C3/мер!C4*100</f>
        <v>18.016928657799276</v>
      </c>
      <c r="Q3" s="99">
        <f>D3/мер!D4*100</f>
        <v>18.276374442793461</v>
      </c>
      <c r="R3" s="99">
        <f>E3/мер!E4*100</f>
        <v>17.975830815709969</v>
      </c>
      <c r="S3" s="99">
        <f>F3/мер!F4*100</f>
        <v>20.078740157480315</v>
      </c>
      <c r="T3" s="99">
        <f>G3/мер!G4*100</f>
        <v>19.25</v>
      </c>
      <c r="U3" s="99">
        <f>H3/мер!H4*100</f>
        <v>22.841225626740947</v>
      </c>
      <c r="V3" s="99">
        <f>I3/мер!I4*100</f>
        <v>15.611814345991561</v>
      </c>
      <c r="W3" s="99">
        <f>J3/мер!J4*100</f>
        <v>24.0625</v>
      </c>
      <c r="X3" s="99">
        <f>K3/мер!K4*100</f>
        <v>6.7864271457085827</v>
      </c>
      <c r="Y3" s="100">
        <f>L3/мер!L4*100</f>
        <v>2.5974025974025974</v>
      </c>
      <c r="Z3" s="101">
        <f>M3/мер!M4*100</f>
        <v>17.362344582593252</v>
      </c>
    </row>
    <row r="4" spans="1:26">
      <c r="A4" s="20">
        <v>2</v>
      </c>
      <c r="B4" s="14" t="s">
        <v>457</v>
      </c>
      <c r="C4" s="20">
        <v>197</v>
      </c>
      <c r="D4" s="13">
        <v>183</v>
      </c>
      <c r="E4" s="13">
        <v>189</v>
      </c>
      <c r="F4" s="13">
        <v>228</v>
      </c>
      <c r="G4" s="13">
        <v>311</v>
      </c>
      <c r="H4" s="13">
        <v>226</v>
      </c>
      <c r="I4" s="13">
        <v>286</v>
      </c>
      <c r="J4" s="13">
        <v>348</v>
      </c>
      <c r="K4" s="13">
        <v>242</v>
      </c>
      <c r="L4" s="21">
        <v>176</v>
      </c>
      <c r="M4" s="40">
        <v>2386</v>
      </c>
      <c r="N4" s="20">
        <v>2</v>
      </c>
      <c r="O4" s="14" t="s">
        <v>457</v>
      </c>
      <c r="P4" s="102">
        <f>C4/мер!C5*100</f>
        <v>14.162473040977714</v>
      </c>
      <c r="Q4" s="103">
        <f>D4/мер!D5*100</f>
        <v>13.895216400911162</v>
      </c>
      <c r="R4" s="103">
        <f>E4/мер!E5*100</f>
        <v>15.316045380875204</v>
      </c>
      <c r="S4" s="103">
        <f>F4/мер!F5*100</f>
        <v>19.740259740259742</v>
      </c>
      <c r="T4" s="103">
        <f>G4/мер!G5*100</f>
        <v>27.209098862642168</v>
      </c>
      <c r="U4" s="103">
        <f>H4/мер!H5*100</f>
        <v>20.323741007194247</v>
      </c>
      <c r="V4" s="103">
        <f>I4/мер!I5*100</f>
        <v>23.539094650205762</v>
      </c>
      <c r="W4" s="103">
        <f>J4/мер!J5*100</f>
        <v>30.988423864648261</v>
      </c>
      <c r="X4" s="103">
        <f>K4/мер!K5*100</f>
        <v>32.095490716180372</v>
      </c>
      <c r="Y4" s="104">
        <f>L4/мер!L5*100</f>
        <v>23.655913978494624</v>
      </c>
      <c r="Z4" s="105">
        <f>M4/мер!M5*100</f>
        <v>21.326421165534502</v>
      </c>
    </row>
    <row r="5" spans="1:26">
      <c r="A5" s="20">
        <v>3</v>
      </c>
      <c r="B5" s="14" t="s">
        <v>458</v>
      </c>
      <c r="C5" s="20">
        <v>205</v>
      </c>
      <c r="D5" s="13">
        <v>174</v>
      </c>
      <c r="E5" s="13">
        <v>163</v>
      </c>
      <c r="F5" s="13">
        <v>155</v>
      </c>
      <c r="G5" s="13">
        <v>144</v>
      </c>
      <c r="H5" s="13">
        <v>168</v>
      </c>
      <c r="I5" s="13">
        <v>152</v>
      </c>
      <c r="J5" s="13">
        <v>92</v>
      </c>
      <c r="K5" s="13">
        <v>129</v>
      </c>
      <c r="L5" s="21">
        <v>68</v>
      </c>
      <c r="M5" s="40">
        <v>1450</v>
      </c>
      <c r="N5" s="20">
        <v>3</v>
      </c>
      <c r="O5" s="14" t="s">
        <v>458</v>
      </c>
      <c r="P5" s="102">
        <f>C5/мер!C6*100</f>
        <v>16.886326194398681</v>
      </c>
      <c r="Q5" s="103">
        <f>D5/мер!D6*100</f>
        <v>16.399622997172479</v>
      </c>
      <c r="R5" s="103">
        <f>E5/мер!E6*100</f>
        <v>16.170634920634921</v>
      </c>
      <c r="S5" s="103">
        <f>F5/мер!F6*100</f>
        <v>16.847826086956523</v>
      </c>
      <c r="T5" s="103">
        <f>G5/мер!G6*100</f>
        <v>15.401069518716579</v>
      </c>
      <c r="U5" s="103">
        <f>H5/мер!H6*100</f>
        <v>17.37331954498449</v>
      </c>
      <c r="V5" s="103">
        <f>I5/мер!I6*100</f>
        <v>17.777777777777779</v>
      </c>
      <c r="W5" s="103">
        <f>J5/мер!J6*100</f>
        <v>11.031175059952037</v>
      </c>
      <c r="X5" s="103">
        <f>K5/мер!K6*100</f>
        <v>23.800738007380073</v>
      </c>
      <c r="Y5" s="104">
        <f>L5/мер!L6*100</f>
        <v>13.765182186234817</v>
      </c>
      <c r="Z5" s="105">
        <f>M5/мер!M6*100</f>
        <v>16.421291053227634</v>
      </c>
    </row>
    <row r="6" spans="1:26">
      <c r="A6" s="20">
        <v>4</v>
      </c>
      <c r="B6" s="14" t="s">
        <v>459</v>
      </c>
      <c r="C6" s="20">
        <v>407</v>
      </c>
      <c r="D6" s="13">
        <v>312</v>
      </c>
      <c r="E6" s="13">
        <v>288</v>
      </c>
      <c r="F6" s="13">
        <v>240</v>
      </c>
      <c r="G6" s="13">
        <v>325</v>
      </c>
      <c r="H6" s="13">
        <v>238</v>
      </c>
      <c r="I6" s="13">
        <v>249</v>
      </c>
      <c r="J6" s="13">
        <v>234</v>
      </c>
      <c r="K6" s="13">
        <v>143</v>
      </c>
      <c r="L6" s="21">
        <v>168</v>
      </c>
      <c r="M6" s="40">
        <v>2604</v>
      </c>
      <c r="N6" s="20">
        <v>4</v>
      </c>
      <c r="O6" s="14" t="s">
        <v>459</v>
      </c>
      <c r="P6" s="102">
        <f>C6/мер!C7*100</f>
        <v>22.131593257205004</v>
      </c>
      <c r="Q6" s="103">
        <f>D6/мер!D7*100</f>
        <v>19.696969696969695</v>
      </c>
      <c r="R6" s="103">
        <f>E6/мер!E7*100</f>
        <v>17.636252296387017</v>
      </c>
      <c r="S6" s="103">
        <f>F6/мер!F7*100</f>
        <v>16.075016744809108</v>
      </c>
      <c r="T6" s="103">
        <f>G6/мер!G7*100</f>
        <v>22.491349480968857</v>
      </c>
      <c r="U6" s="103">
        <f>H6/мер!H7*100</f>
        <v>16.234652114597544</v>
      </c>
      <c r="V6" s="103">
        <f>I6/мер!I7*100</f>
        <v>18.693693693693696</v>
      </c>
      <c r="W6" s="103">
        <f>J6/мер!J7*100</f>
        <v>19.5</v>
      </c>
      <c r="X6" s="103">
        <f>K6/мер!K7*100</f>
        <v>19.589041095890412</v>
      </c>
      <c r="Y6" s="104">
        <f>L6/мер!L7*100</f>
        <v>21.649484536082475</v>
      </c>
      <c r="Z6" s="105">
        <f>M6/мер!M7*100</f>
        <v>19.291746925470441</v>
      </c>
    </row>
    <row r="7" spans="1:26">
      <c r="A7" s="20">
        <v>5</v>
      </c>
      <c r="B7" s="14" t="s">
        <v>460</v>
      </c>
      <c r="C7" s="20">
        <v>319</v>
      </c>
      <c r="D7" s="13">
        <v>299</v>
      </c>
      <c r="E7" s="13">
        <v>265</v>
      </c>
      <c r="F7" s="13">
        <v>204</v>
      </c>
      <c r="G7" s="13">
        <v>178</v>
      </c>
      <c r="H7" s="13">
        <v>154</v>
      </c>
      <c r="I7" s="13">
        <v>137</v>
      </c>
      <c r="J7" s="13">
        <v>161</v>
      </c>
      <c r="K7" s="13">
        <v>123</v>
      </c>
      <c r="L7" s="21">
        <v>56</v>
      </c>
      <c r="M7" s="40">
        <v>1896</v>
      </c>
      <c r="N7" s="20">
        <v>5</v>
      </c>
      <c r="O7" s="14" t="s">
        <v>460</v>
      </c>
      <c r="P7" s="102">
        <f>C7/мер!C8*100</f>
        <v>20.754716981132077</v>
      </c>
      <c r="Q7" s="103">
        <f>D7/мер!D8*100</f>
        <v>21.418338108882519</v>
      </c>
      <c r="R7" s="103">
        <f>E7/мер!E8*100</f>
        <v>19.939804364183598</v>
      </c>
      <c r="S7" s="103">
        <f>F7/мер!F8*100</f>
        <v>16.39871382636656</v>
      </c>
      <c r="T7" s="103">
        <f>G7/мер!G8*100</f>
        <v>14.171974522292993</v>
      </c>
      <c r="U7" s="103">
        <f>H7/мер!H8*100</f>
        <v>12.510154346060116</v>
      </c>
      <c r="V7" s="103">
        <f>I7/мер!I8*100</f>
        <v>11.493288590604028</v>
      </c>
      <c r="W7" s="103">
        <f>J7/мер!J8*100</f>
        <v>14.609800362976408</v>
      </c>
      <c r="X7" s="103">
        <f>K7/мер!K8*100</f>
        <v>16.599190283400812</v>
      </c>
      <c r="Y7" s="104">
        <f>L7/мер!L8*100</f>
        <v>7.4567243675099872</v>
      </c>
      <c r="Z7" s="105">
        <f>M7/мер!M8*100</f>
        <v>16.096442821971305</v>
      </c>
    </row>
    <row r="8" spans="1:26" ht="16.5" thickBot="1">
      <c r="A8" s="22">
        <v>6</v>
      </c>
      <c r="B8" s="23" t="s">
        <v>461</v>
      </c>
      <c r="C8" s="22">
        <v>312</v>
      </c>
      <c r="D8" s="24">
        <v>338</v>
      </c>
      <c r="E8" s="24">
        <v>189</v>
      </c>
      <c r="F8" s="24">
        <v>256</v>
      </c>
      <c r="G8" s="24">
        <v>242</v>
      </c>
      <c r="H8" s="24">
        <v>270</v>
      </c>
      <c r="I8" s="24">
        <v>228</v>
      </c>
      <c r="J8" s="24">
        <v>185</v>
      </c>
      <c r="K8" s="24">
        <v>105</v>
      </c>
      <c r="L8" s="25">
        <v>54</v>
      </c>
      <c r="M8" s="41">
        <v>2179</v>
      </c>
      <c r="N8" s="22">
        <v>6</v>
      </c>
      <c r="O8" s="23" t="s">
        <v>461</v>
      </c>
      <c r="P8" s="106">
        <f>C8/мер!C9*100</f>
        <v>16.711301553294057</v>
      </c>
      <c r="Q8" s="107">
        <f>D8/мер!D9*100</f>
        <v>19.336384439359268</v>
      </c>
      <c r="R8" s="107">
        <f>E8/мер!E9*100</f>
        <v>11.503347534996957</v>
      </c>
      <c r="S8" s="107">
        <f>F8/мер!F9*100</f>
        <v>16.920026437541306</v>
      </c>
      <c r="T8" s="107">
        <f>G8/мер!G9*100</f>
        <v>16.133333333333333</v>
      </c>
      <c r="U8" s="107">
        <f>H8/мер!H9*100</f>
        <v>16.718266253869967</v>
      </c>
      <c r="V8" s="107">
        <f>I8/мер!I9*100</f>
        <v>15.988779803646564</v>
      </c>
      <c r="W8" s="107">
        <f>J8/мер!J9*100</f>
        <v>14.111365369946604</v>
      </c>
      <c r="X8" s="107">
        <f>K8/мер!K9*100</f>
        <v>12.574850299401197</v>
      </c>
      <c r="Y8" s="108">
        <f>L8/мер!L9*100</f>
        <v>7.3469387755102051</v>
      </c>
      <c r="Z8" s="109">
        <f>M8/мер!M9*100</f>
        <v>15.352638624674137</v>
      </c>
    </row>
    <row r="9" spans="1:26" s="132" customFormat="1" ht="16.5" thickBot="1">
      <c r="A9" s="133"/>
      <c r="B9" s="134" t="s">
        <v>511</v>
      </c>
      <c r="C9" s="142">
        <f t="shared" ref="C9:M9" si="0">SUM(C3:C8)</f>
        <v>1589</v>
      </c>
      <c r="D9" s="143">
        <f t="shared" si="0"/>
        <v>1429</v>
      </c>
      <c r="E9" s="143">
        <f t="shared" si="0"/>
        <v>1213</v>
      </c>
      <c r="F9" s="143">
        <f t="shared" si="0"/>
        <v>1236</v>
      </c>
      <c r="G9" s="143">
        <f t="shared" si="0"/>
        <v>1354</v>
      </c>
      <c r="H9" s="143">
        <f t="shared" si="0"/>
        <v>1220</v>
      </c>
      <c r="I9" s="143">
        <f t="shared" si="0"/>
        <v>1163</v>
      </c>
      <c r="J9" s="143">
        <f t="shared" si="0"/>
        <v>1174</v>
      </c>
      <c r="K9" s="135">
        <f t="shared" si="0"/>
        <v>776</v>
      </c>
      <c r="L9" s="136">
        <f t="shared" si="0"/>
        <v>534</v>
      </c>
      <c r="M9" s="137">
        <f t="shared" si="0"/>
        <v>11688</v>
      </c>
      <c r="N9" s="133"/>
      <c r="O9" s="134" t="s">
        <v>511</v>
      </c>
      <c r="P9" s="138">
        <f t="shared" ref="P9:Z9" si="1">AVERAGE(P3:P8)</f>
        <v>18.110556614134467</v>
      </c>
      <c r="Q9" s="139">
        <f t="shared" si="1"/>
        <v>18.17048434768143</v>
      </c>
      <c r="R9" s="139">
        <f t="shared" si="1"/>
        <v>16.423652552131276</v>
      </c>
      <c r="S9" s="139">
        <f t="shared" si="1"/>
        <v>17.676763832235594</v>
      </c>
      <c r="T9" s="139">
        <f t="shared" si="1"/>
        <v>19.109470952992321</v>
      </c>
      <c r="U9" s="139">
        <f t="shared" si="1"/>
        <v>17.666893148907885</v>
      </c>
      <c r="V9" s="139">
        <f t="shared" si="1"/>
        <v>17.184074810319895</v>
      </c>
      <c r="W9" s="139">
        <f t="shared" si="1"/>
        <v>19.050544109587221</v>
      </c>
      <c r="X9" s="139">
        <f t="shared" si="1"/>
        <v>18.574289591326906</v>
      </c>
      <c r="Y9" s="140">
        <f t="shared" si="1"/>
        <v>12.745274406872452</v>
      </c>
      <c r="Z9" s="141">
        <f t="shared" si="1"/>
        <v>17.641814195578544</v>
      </c>
    </row>
    <row r="10" spans="1:26">
      <c r="A10" s="16">
        <v>7</v>
      </c>
      <c r="B10" s="17" t="s">
        <v>462</v>
      </c>
      <c r="C10" s="16">
        <v>78</v>
      </c>
      <c r="D10" s="18">
        <v>76</v>
      </c>
      <c r="E10" s="18">
        <v>77</v>
      </c>
      <c r="F10" s="18">
        <v>71</v>
      </c>
      <c r="G10" s="18">
        <v>51</v>
      </c>
      <c r="H10" s="18">
        <v>63</v>
      </c>
      <c r="I10" s="18">
        <v>37</v>
      </c>
      <c r="J10" s="18">
        <v>25</v>
      </c>
      <c r="K10" s="18">
        <v>37</v>
      </c>
      <c r="L10" s="19">
        <v>13</v>
      </c>
      <c r="M10" s="39">
        <v>528</v>
      </c>
      <c r="N10" s="16">
        <v>7</v>
      </c>
      <c r="O10" s="17" t="s">
        <v>462</v>
      </c>
      <c r="P10" s="98">
        <f>C10/мер!C10*100</f>
        <v>18.527315914489311</v>
      </c>
      <c r="Q10" s="99">
        <f>D10/мер!D10*100</f>
        <v>16.888888888888889</v>
      </c>
      <c r="R10" s="99">
        <f>E10/мер!E10*100</f>
        <v>19.948186528497409</v>
      </c>
      <c r="S10" s="99">
        <f>F10/мер!F10*100</f>
        <v>18.020304568527919</v>
      </c>
      <c r="T10" s="99">
        <f>G10/мер!G10*100</f>
        <v>13.600000000000001</v>
      </c>
      <c r="U10" s="99">
        <f>H10/мер!H10*100</f>
        <v>16.279069767441861</v>
      </c>
      <c r="V10" s="99">
        <f>I10/мер!I10*100</f>
        <v>10.787172011661808</v>
      </c>
      <c r="W10" s="99">
        <f>J10/мер!J10*100</f>
        <v>7.3099415204678362</v>
      </c>
      <c r="X10" s="99">
        <f>K10/мер!K10*100</f>
        <v>16.017316017316016</v>
      </c>
      <c r="Y10" s="100">
        <f>L10/мер!L10*100</f>
        <v>6.8062827225130889</v>
      </c>
      <c r="Z10" s="101">
        <f>M10/мер!M10*100</f>
        <v>15</v>
      </c>
    </row>
    <row r="11" spans="1:26">
      <c r="A11" s="20">
        <v>8</v>
      </c>
      <c r="B11" s="14" t="s">
        <v>463</v>
      </c>
      <c r="C11" s="20">
        <v>106</v>
      </c>
      <c r="D11" s="13">
        <v>95</v>
      </c>
      <c r="E11" s="13">
        <v>64</v>
      </c>
      <c r="F11" s="13">
        <v>114</v>
      </c>
      <c r="G11" s="13">
        <v>81</v>
      </c>
      <c r="H11" s="13">
        <v>76</v>
      </c>
      <c r="I11" s="13">
        <v>61</v>
      </c>
      <c r="J11" s="13">
        <v>59</v>
      </c>
      <c r="K11" s="13">
        <v>39</v>
      </c>
      <c r="L11" s="21">
        <v>2</v>
      </c>
      <c r="M11" s="40">
        <v>697</v>
      </c>
      <c r="N11" s="20">
        <v>8</v>
      </c>
      <c r="O11" s="14" t="s">
        <v>463</v>
      </c>
      <c r="P11" s="102">
        <f>C11/мер!C11*100</f>
        <v>9.7247706422018361</v>
      </c>
      <c r="Q11" s="103">
        <f>D11/мер!D11*100</f>
        <v>9.4059405940594054</v>
      </c>
      <c r="R11" s="103">
        <f>E11/мер!E11*100</f>
        <v>6.8303094983991466</v>
      </c>
      <c r="S11" s="103">
        <f>F11/мер!F11*100</f>
        <v>11.704312114989733</v>
      </c>
      <c r="T11" s="103">
        <f>G11/мер!G11*100</f>
        <v>8.1818181818181817</v>
      </c>
      <c r="U11" s="103">
        <f>H11/мер!H11*100</f>
        <v>7.700101317122594</v>
      </c>
      <c r="V11" s="103">
        <f>I11/мер!I11*100</f>
        <v>6.6959385290889131</v>
      </c>
      <c r="W11" s="103">
        <f>J11/мер!J11*100</f>
        <v>7.4213836477987423</v>
      </c>
      <c r="X11" s="103">
        <f>K11/мер!K11*100</f>
        <v>7.5875486381322954</v>
      </c>
      <c r="Y11" s="104">
        <f>L11/мер!L11*100</f>
        <v>0.41753653444676403</v>
      </c>
      <c r="Z11" s="105">
        <f>M11/мер!M11*100</f>
        <v>8.0234833659491187</v>
      </c>
    </row>
    <row r="12" spans="1:26">
      <c r="A12" s="20">
        <v>9</v>
      </c>
      <c r="B12" s="14" t="s">
        <v>464</v>
      </c>
      <c r="C12" s="20">
        <v>0</v>
      </c>
      <c r="D12" s="13">
        <v>8</v>
      </c>
      <c r="E12" s="13">
        <v>4</v>
      </c>
      <c r="F12" s="13">
        <v>4</v>
      </c>
      <c r="G12" s="13">
        <v>5</v>
      </c>
      <c r="H12" s="13">
        <v>6</v>
      </c>
      <c r="I12" s="13">
        <v>2</v>
      </c>
      <c r="J12" s="13">
        <v>4</v>
      </c>
      <c r="K12" s="13">
        <v>0</v>
      </c>
      <c r="L12" s="21">
        <v>0</v>
      </c>
      <c r="M12" s="40">
        <v>33</v>
      </c>
      <c r="N12" s="20">
        <v>9</v>
      </c>
      <c r="O12" s="14" t="s">
        <v>464</v>
      </c>
      <c r="P12" s="102">
        <f>C12/мер!C12*100</f>
        <v>0</v>
      </c>
      <c r="Q12" s="103">
        <f>D12/мер!D12*100</f>
        <v>17.021276595744681</v>
      </c>
      <c r="R12" s="103">
        <f>E12/мер!E12*100</f>
        <v>7.0175438596491224</v>
      </c>
      <c r="S12" s="103">
        <f>F12/мер!F12*100</f>
        <v>7.0175438596491224</v>
      </c>
      <c r="T12" s="103">
        <f>G12/мер!G12*100</f>
        <v>12.195121951219512</v>
      </c>
      <c r="U12" s="103">
        <f>H12/мер!H12*100</f>
        <v>9.5238095238095237</v>
      </c>
      <c r="V12" s="103">
        <f>I12/мер!I12*100</f>
        <v>3.278688524590164</v>
      </c>
      <c r="W12" s="103">
        <f>J12/мер!J12*100</f>
        <v>7.1428571428571423</v>
      </c>
      <c r="X12" s="103">
        <f>K12/мер!K12*100</f>
        <v>0</v>
      </c>
      <c r="Y12" s="104">
        <f>L12/мер!L12*100</f>
        <v>0</v>
      </c>
      <c r="Z12" s="105">
        <f>M12/мер!M12*100</f>
        <v>6.4705882352941186</v>
      </c>
    </row>
    <row r="13" spans="1:26">
      <c r="A13" s="20">
        <v>10</v>
      </c>
      <c r="B13" s="14" t="s">
        <v>465</v>
      </c>
      <c r="C13" s="20">
        <v>41</v>
      </c>
      <c r="D13" s="13">
        <v>40</v>
      </c>
      <c r="E13" s="13">
        <v>39</v>
      </c>
      <c r="F13" s="13">
        <v>66</v>
      </c>
      <c r="G13" s="13">
        <v>73</v>
      </c>
      <c r="H13" s="13">
        <v>47</v>
      </c>
      <c r="I13" s="13">
        <v>30</v>
      </c>
      <c r="J13" s="13">
        <v>51</v>
      </c>
      <c r="K13" s="13">
        <v>26</v>
      </c>
      <c r="L13" s="21">
        <v>10</v>
      </c>
      <c r="M13" s="40">
        <v>423</v>
      </c>
      <c r="N13" s="20">
        <v>10</v>
      </c>
      <c r="O13" s="14" t="s">
        <v>465</v>
      </c>
      <c r="P13" s="102">
        <f>C13/мер!C13*100</f>
        <v>14.236111111111111</v>
      </c>
      <c r="Q13" s="103">
        <f>D13/мер!D13*100</f>
        <v>12.903225806451612</v>
      </c>
      <c r="R13" s="103">
        <f>E13/мер!E13*100</f>
        <v>12.956810631229235</v>
      </c>
      <c r="S13" s="103">
        <f>F13/мер!F13*100</f>
        <v>23.571428571428569</v>
      </c>
      <c r="T13" s="103">
        <f>G13/мер!G13*100</f>
        <v>26.44927536231884</v>
      </c>
      <c r="U13" s="103">
        <f>H13/мер!H13*100</f>
        <v>16.72597864768683</v>
      </c>
      <c r="V13" s="103">
        <f>I13/мер!I13*100</f>
        <v>11.583011583011583</v>
      </c>
      <c r="W13" s="103">
        <f>J13/мер!J13*100</f>
        <v>19.767441860465116</v>
      </c>
      <c r="X13" s="103">
        <f>K13/мер!K13*100</f>
        <v>20.967741935483872</v>
      </c>
      <c r="Y13" s="104">
        <f>L13/мер!L13*100</f>
        <v>7.8125</v>
      </c>
      <c r="Z13" s="105">
        <f>M13/мер!M13*100</f>
        <v>16.886227544910177</v>
      </c>
    </row>
    <row r="14" spans="1:26">
      <c r="A14" s="20">
        <v>11</v>
      </c>
      <c r="B14" s="14" t="s">
        <v>466</v>
      </c>
      <c r="C14" s="20">
        <v>50</v>
      </c>
      <c r="D14" s="13">
        <v>31</v>
      </c>
      <c r="E14" s="13">
        <v>29</v>
      </c>
      <c r="F14" s="13">
        <v>40</v>
      </c>
      <c r="G14" s="13">
        <v>36</v>
      </c>
      <c r="H14" s="13">
        <v>29</v>
      </c>
      <c r="I14" s="13">
        <v>41</v>
      </c>
      <c r="J14" s="13">
        <v>39</v>
      </c>
      <c r="K14" s="13">
        <v>24</v>
      </c>
      <c r="L14" s="21">
        <v>7</v>
      </c>
      <c r="M14" s="40">
        <v>326</v>
      </c>
      <c r="N14" s="20">
        <v>11</v>
      </c>
      <c r="O14" s="14" t="s">
        <v>466</v>
      </c>
      <c r="P14" s="102">
        <f>C14/мер!C14*100</f>
        <v>11.7096018735363</v>
      </c>
      <c r="Q14" s="103">
        <f>D14/мер!D14*100</f>
        <v>7.6543209876543212</v>
      </c>
      <c r="R14" s="103">
        <f>E14/мер!E14*100</f>
        <v>6.9544364508393279</v>
      </c>
      <c r="S14" s="103">
        <f>F14/мер!F14*100</f>
        <v>9.3023255813953494</v>
      </c>
      <c r="T14" s="103">
        <f>G14/мер!G14*100</f>
        <v>8.9775561097256862</v>
      </c>
      <c r="U14" s="103">
        <f>H14/мер!H14*100</f>
        <v>7.4168797953964196</v>
      </c>
      <c r="V14" s="103">
        <f>I14/мер!I14*100</f>
        <v>11.05121293800539</v>
      </c>
      <c r="W14" s="103">
        <f>J14/мер!J14*100</f>
        <v>12.662337662337661</v>
      </c>
      <c r="X14" s="103">
        <f>K14/мер!K14*100</f>
        <v>12.307692307692308</v>
      </c>
      <c r="Y14" s="104">
        <f>L14/мер!L14*100</f>
        <v>4.0229885057471266</v>
      </c>
      <c r="Z14" s="105">
        <f>M14/мер!M14*100</f>
        <v>9.2639954532537647</v>
      </c>
    </row>
    <row r="15" spans="1:26">
      <c r="A15" s="20">
        <v>12</v>
      </c>
      <c r="B15" s="14" t="s">
        <v>467</v>
      </c>
      <c r="C15" s="20">
        <v>202</v>
      </c>
      <c r="D15" s="13">
        <v>173</v>
      </c>
      <c r="E15" s="13">
        <v>109</v>
      </c>
      <c r="F15" s="13">
        <v>126</v>
      </c>
      <c r="G15" s="13">
        <v>115</v>
      </c>
      <c r="H15" s="13">
        <v>79</v>
      </c>
      <c r="I15" s="13">
        <v>69</v>
      </c>
      <c r="J15" s="13">
        <v>52</v>
      </c>
      <c r="K15" s="13">
        <v>29</v>
      </c>
      <c r="L15" s="21">
        <v>23</v>
      </c>
      <c r="M15" s="40">
        <v>977</v>
      </c>
      <c r="N15" s="20">
        <v>12</v>
      </c>
      <c r="O15" s="14" t="s">
        <v>467</v>
      </c>
      <c r="P15" s="102">
        <f>C15/мер!C15*100</f>
        <v>27.371273712737125</v>
      </c>
      <c r="Q15" s="103">
        <f>D15/мер!D15*100</f>
        <v>25.145348837209301</v>
      </c>
      <c r="R15" s="103">
        <f>E15/мер!E15*100</f>
        <v>16.172106824925816</v>
      </c>
      <c r="S15" s="103">
        <f>F15/мер!F15*100</f>
        <v>18.313953488372093</v>
      </c>
      <c r="T15" s="103">
        <f>G15/мер!G15*100</f>
        <v>16.911764705882355</v>
      </c>
      <c r="U15" s="103">
        <f>H15/мер!H15*100</f>
        <v>11.51603498542274</v>
      </c>
      <c r="V15" s="103">
        <f>I15/мер!I15*100</f>
        <v>11.6751269035533</v>
      </c>
      <c r="W15" s="103">
        <f>J15/мер!J15*100</f>
        <v>8.9810017271157179</v>
      </c>
      <c r="X15" s="103">
        <f>K15/мер!K15*100</f>
        <v>8.7878787878787872</v>
      </c>
      <c r="Y15" s="104">
        <f>L15/мер!L15*100</f>
        <v>7.3717948717948723</v>
      </c>
      <c r="Z15" s="105">
        <f>M15/мер!M15*100</f>
        <v>16.376131411330874</v>
      </c>
    </row>
    <row r="16" spans="1:26">
      <c r="A16" s="20">
        <v>13</v>
      </c>
      <c r="B16" s="14" t="s">
        <v>468</v>
      </c>
      <c r="C16" s="20">
        <v>14</v>
      </c>
      <c r="D16" s="13">
        <v>27</v>
      </c>
      <c r="E16" s="13">
        <v>17</v>
      </c>
      <c r="F16" s="13">
        <v>33</v>
      </c>
      <c r="G16" s="13">
        <v>33</v>
      </c>
      <c r="H16" s="13">
        <v>17</v>
      </c>
      <c r="I16" s="13">
        <v>28</v>
      </c>
      <c r="J16" s="13">
        <v>11</v>
      </c>
      <c r="K16" s="13">
        <v>9</v>
      </c>
      <c r="L16" s="21">
        <v>0</v>
      </c>
      <c r="M16" s="40">
        <v>189</v>
      </c>
      <c r="N16" s="20">
        <v>13</v>
      </c>
      <c r="O16" s="14" t="s">
        <v>468</v>
      </c>
      <c r="P16" s="102">
        <f>C16/мер!C16*100</f>
        <v>5.668016194331984</v>
      </c>
      <c r="Q16" s="103">
        <f>D16/мер!D16*100</f>
        <v>15.976331360946746</v>
      </c>
      <c r="R16" s="103">
        <f>E16/мер!E16*100</f>
        <v>6.9672131147540979</v>
      </c>
      <c r="S16" s="103">
        <f>F16/мер!F16*100</f>
        <v>15.348837209302326</v>
      </c>
      <c r="T16" s="103">
        <f>G16/мер!G16*100</f>
        <v>15.942028985507244</v>
      </c>
      <c r="U16" s="103">
        <f>H16/мер!H16*100</f>
        <v>9.1891891891891895</v>
      </c>
      <c r="V16" s="103">
        <f>I16/мер!I16*100</f>
        <v>13.725490196078432</v>
      </c>
      <c r="W16" s="103">
        <f>J16/мер!J16*100</f>
        <v>7.0512820512820511</v>
      </c>
      <c r="X16" s="103">
        <f>K16/мер!K16*100</f>
        <v>9.2783505154639183</v>
      </c>
      <c r="Y16" s="104">
        <f>L16/мер!L16*100</f>
        <v>0</v>
      </c>
      <c r="Z16" s="105">
        <f>M16/мер!M16*100</f>
        <v>10.339168490153172</v>
      </c>
    </row>
    <row r="17" spans="1:26" ht="16.5" thickBot="1">
      <c r="A17" s="22">
        <v>14</v>
      </c>
      <c r="B17" s="23" t="s">
        <v>469</v>
      </c>
      <c r="C17" s="22">
        <v>168</v>
      </c>
      <c r="D17" s="24">
        <v>126</v>
      </c>
      <c r="E17" s="24">
        <v>124</v>
      </c>
      <c r="F17" s="24">
        <v>116</v>
      </c>
      <c r="G17" s="24">
        <v>119</v>
      </c>
      <c r="H17" s="24">
        <v>102</v>
      </c>
      <c r="I17" s="24">
        <v>83</v>
      </c>
      <c r="J17" s="24">
        <v>88</v>
      </c>
      <c r="K17" s="24">
        <v>53</v>
      </c>
      <c r="L17" s="25">
        <v>16</v>
      </c>
      <c r="M17" s="41">
        <v>995</v>
      </c>
      <c r="N17" s="22">
        <v>14</v>
      </c>
      <c r="O17" s="23" t="s">
        <v>469</v>
      </c>
      <c r="P17" s="106">
        <f>C17/мер!C17*100</f>
        <v>15.894039735099339</v>
      </c>
      <c r="Q17" s="107">
        <f>D17/мер!D17*100</f>
        <v>14.516129032258066</v>
      </c>
      <c r="R17" s="107">
        <f>E17/мер!E17*100</f>
        <v>13.566739606126916</v>
      </c>
      <c r="S17" s="107">
        <f>F17/мер!F17*100</f>
        <v>14.026602176541717</v>
      </c>
      <c r="T17" s="107">
        <f>G17/мер!G17*100</f>
        <v>13.615560640732266</v>
      </c>
      <c r="U17" s="107">
        <f>H17/мер!H17*100</f>
        <v>12.23021582733813</v>
      </c>
      <c r="V17" s="107">
        <f>I17/мер!I17*100</f>
        <v>10.906701708278581</v>
      </c>
      <c r="W17" s="107">
        <f>J17/мер!J17*100</f>
        <v>11.548556430446194</v>
      </c>
      <c r="X17" s="107">
        <f>K17/мер!K17*100</f>
        <v>14.402173913043478</v>
      </c>
      <c r="Y17" s="108">
        <f>L17/мер!L17*100</f>
        <v>3.9702233250620349</v>
      </c>
      <c r="Z17" s="109">
        <f>M17/мер!M17*100</f>
        <v>12.976004173187272</v>
      </c>
    </row>
    <row r="18" spans="1:26" s="132" customFormat="1" ht="16.5" thickBot="1">
      <c r="A18" s="133"/>
      <c r="B18" s="134" t="s">
        <v>517</v>
      </c>
      <c r="C18" s="133">
        <f t="shared" ref="C18:M18" si="2">SUM(C10:C17)</f>
        <v>659</v>
      </c>
      <c r="D18" s="135">
        <f t="shared" si="2"/>
        <v>576</v>
      </c>
      <c r="E18" s="135">
        <f t="shared" si="2"/>
        <v>463</v>
      </c>
      <c r="F18" s="135">
        <f t="shared" si="2"/>
        <v>570</v>
      </c>
      <c r="G18" s="135">
        <f t="shared" si="2"/>
        <v>513</v>
      </c>
      <c r="H18" s="135">
        <f t="shared" si="2"/>
        <v>419</v>
      </c>
      <c r="I18" s="135">
        <f t="shared" si="2"/>
        <v>351</v>
      </c>
      <c r="J18" s="135">
        <f t="shared" si="2"/>
        <v>329</v>
      </c>
      <c r="K18" s="135">
        <f t="shared" si="2"/>
        <v>217</v>
      </c>
      <c r="L18" s="136">
        <f t="shared" si="2"/>
        <v>71</v>
      </c>
      <c r="M18" s="137">
        <f t="shared" si="2"/>
        <v>4168</v>
      </c>
      <c r="N18" s="133"/>
      <c r="O18" s="134" t="s">
        <v>517</v>
      </c>
      <c r="P18" s="138">
        <f t="shared" ref="P18:Z18" si="3">AVERAGE(P10:P17)</f>
        <v>12.891391147938375</v>
      </c>
      <c r="Q18" s="139">
        <f t="shared" si="3"/>
        <v>14.938932762901628</v>
      </c>
      <c r="R18" s="139">
        <f t="shared" si="3"/>
        <v>11.301668314302635</v>
      </c>
      <c r="S18" s="139">
        <f t="shared" si="3"/>
        <v>14.663163446275854</v>
      </c>
      <c r="T18" s="139">
        <f t="shared" si="3"/>
        <v>14.484140742150512</v>
      </c>
      <c r="U18" s="139">
        <f t="shared" si="3"/>
        <v>11.322659881675911</v>
      </c>
      <c r="V18" s="139">
        <f t="shared" si="3"/>
        <v>9.9629177992835203</v>
      </c>
      <c r="W18" s="139">
        <f t="shared" si="3"/>
        <v>10.235600255346307</v>
      </c>
      <c r="X18" s="139">
        <f t="shared" si="3"/>
        <v>11.168587764376333</v>
      </c>
      <c r="Y18" s="140">
        <f t="shared" si="3"/>
        <v>3.8001657449454855</v>
      </c>
      <c r="Z18" s="141">
        <f t="shared" si="3"/>
        <v>11.916949834259812</v>
      </c>
    </row>
    <row r="19" spans="1:26">
      <c r="A19" s="16">
        <v>15</v>
      </c>
      <c r="B19" s="17" t="s">
        <v>470</v>
      </c>
      <c r="C19" s="16">
        <v>139</v>
      </c>
      <c r="D19" s="18">
        <v>91</v>
      </c>
      <c r="E19" s="18">
        <v>102</v>
      </c>
      <c r="F19" s="18">
        <v>135</v>
      </c>
      <c r="G19" s="18">
        <v>113</v>
      </c>
      <c r="H19" s="18">
        <v>88</v>
      </c>
      <c r="I19" s="18">
        <v>76</v>
      </c>
      <c r="J19" s="18">
        <v>71</v>
      </c>
      <c r="K19" s="18">
        <v>13</v>
      </c>
      <c r="L19" s="19">
        <v>14</v>
      </c>
      <c r="M19" s="39">
        <v>842</v>
      </c>
      <c r="N19" s="16">
        <v>15</v>
      </c>
      <c r="O19" s="17" t="s">
        <v>470</v>
      </c>
      <c r="P19" s="98">
        <f>C19/мер!C18*100</f>
        <v>20</v>
      </c>
      <c r="Q19" s="99">
        <f>D19/мер!D18*100</f>
        <v>13.663663663663664</v>
      </c>
      <c r="R19" s="99">
        <f>E19/мер!E18*100</f>
        <v>15.838509316770185</v>
      </c>
      <c r="S19" s="99">
        <f>F19/мер!F18*100</f>
        <v>20.361990950226243</v>
      </c>
      <c r="T19" s="99">
        <f>G19/мер!G18*100</f>
        <v>18.739635157545607</v>
      </c>
      <c r="U19" s="99">
        <f>H19/мер!H18*100</f>
        <v>14.864864864864865</v>
      </c>
      <c r="V19" s="99">
        <f>I19/мер!I18*100</f>
        <v>12.624584717607974</v>
      </c>
      <c r="W19" s="99">
        <f>J19/мер!J18*100</f>
        <v>12.522045855379188</v>
      </c>
      <c r="X19" s="99">
        <f>K19/мер!K18*100</f>
        <v>4.2763157894736841</v>
      </c>
      <c r="Y19" s="100">
        <f>L19/мер!L18*100</f>
        <v>4.0114613180515759</v>
      </c>
      <c r="Z19" s="101">
        <f>M19/мер!M18*100</f>
        <v>14.810905892700088</v>
      </c>
    </row>
    <row r="20" spans="1:26">
      <c r="A20" s="20">
        <v>16</v>
      </c>
      <c r="B20" s="14" t="s">
        <v>471</v>
      </c>
      <c r="C20" s="20">
        <v>16</v>
      </c>
      <c r="D20" s="13">
        <v>34</v>
      </c>
      <c r="E20" s="13">
        <v>17</v>
      </c>
      <c r="F20" s="13">
        <v>28</v>
      </c>
      <c r="G20" s="13">
        <v>19</v>
      </c>
      <c r="H20" s="13">
        <v>38</v>
      </c>
      <c r="I20" s="13">
        <v>29</v>
      </c>
      <c r="J20" s="13">
        <v>27</v>
      </c>
      <c r="K20" s="13">
        <v>15</v>
      </c>
      <c r="L20" s="21">
        <v>7</v>
      </c>
      <c r="M20" s="40">
        <v>230</v>
      </c>
      <c r="N20" s="20">
        <v>16</v>
      </c>
      <c r="O20" s="14" t="s">
        <v>471</v>
      </c>
      <c r="P20" s="102">
        <f>C20/мер!C19*100</f>
        <v>2.5848142164781907</v>
      </c>
      <c r="Q20" s="103">
        <f>D20/мер!D19*100</f>
        <v>6.5510597302504818</v>
      </c>
      <c r="R20" s="103">
        <f>E20/мер!E19*100</f>
        <v>3.4482758620689653</v>
      </c>
      <c r="S20" s="103">
        <f>F20/мер!F19*100</f>
        <v>5.3742802303262955</v>
      </c>
      <c r="T20" s="103">
        <f>G20/мер!G19*100</f>
        <v>3.9337474120082816</v>
      </c>
      <c r="U20" s="103">
        <f>H20/мер!H19*100</f>
        <v>7.5546719681908545</v>
      </c>
      <c r="V20" s="103">
        <f>I20/мер!I19*100</f>
        <v>6.6210045662100452</v>
      </c>
      <c r="W20" s="103">
        <f>J20/мер!J19*100</f>
        <v>6.2645011600928076</v>
      </c>
      <c r="X20" s="103">
        <f>K20/мер!K19*100</f>
        <v>6.5217391304347823</v>
      </c>
      <c r="Y20" s="104">
        <f>L20/мер!L19*100</f>
        <v>2.5547445255474455</v>
      </c>
      <c r="Z20" s="105">
        <f>M20/мер!M19*100</f>
        <v>5.0986477499445799</v>
      </c>
    </row>
    <row r="21" spans="1:26">
      <c r="A21" s="20">
        <v>17</v>
      </c>
      <c r="B21" s="14" t="s">
        <v>472</v>
      </c>
      <c r="C21" s="20">
        <v>123</v>
      </c>
      <c r="D21" s="13">
        <v>153</v>
      </c>
      <c r="E21" s="13">
        <v>132</v>
      </c>
      <c r="F21" s="13">
        <v>176</v>
      </c>
      <c r="G21" s="13">
        <v>175</v>
      </c>
      <c r="H21" s="13">
        <v>209</v>
      </c>
      <c r="I21" s="13">
        <v>158</v>
      </c>
      <c r="J21" s="13">
        <v>165</v>
      </c>
      <c r="K21" s="13">
        <v>91</v>
      </c>
      <c r="L21" s="21">
        <v>48</v>
      </c>
      <c r="M21" s="40">
        <v>1430</v>
      </c>
      <c r="N21" s="20">
        <v>17</v>
      </c>
      <c r="O21" s="14" t="s">
        <v>472</v>
      </c>
      <c r="P21" s="102">
        <f>C21/мер!C20*100</f>
        <v>14.170506912442397</v>
      </c>
      <c r="Q21" s="103">
        <f>D21/мер!D20*100</f>
        <v>19.615384615384617</v>
      </c>
      <c r="R21" s="103">
        <f>E21/мер!E20*100</f>
        <v>17.232375979112273</v>
      </c>
      <c r="S21" s="103">
        <f>F21/мер!F20*100</f>
        <v>24.242424242424242</v>
      </c>
      <c r="T21" s="103">
        <f>G21/мер!G20*100</f>
        <v>25.362318840579711</v>
      </c>
      <c r="U21" s="103">
        <f>H21/мер!H20*100</f>
        <v>27.829560585885488</v>
      </c>
      <c r="V21" s="103">
        <f>I21/мер!I20*100</f>
        <v>23.372781065088759</v>
      </c>
      <c r="W21" s="103">
        <f>J21/мер!J20*100</f>
        <v>26.699029126213592</v>
      </c>
      <c r="X21" s="103">
        <f>K21/мер!K20*100</f>
        <v>27.409638554216869</v>
      </c>
      <c r="Y21" s="104">
        <f>L21/мер!L20*100</f>
        <v>13.714285714285715</v>
      </c>
      <c r="Z21" s="105">
        <f>M21/мер!M20*100</f>
        <v>21.808754003355194</v>
      </c>
    </row>
    <row r="22" spans="1:26">
      <c r="A22" s="20">
        <v>18</v>
      </c>
      <c r="B22" s="14" t="s">
        <v>473</v>
      </c>
      <c r="C22" s="20">
        <v>43</v>
      </c>
      <c r="D22" s="13">
        <v>29</v>
      </c>
      <c r="E22" s="13">
        <v>34</v>
      </c>
      <c r="F22" s="13">
        <v>51</v>
      </c>
      <c r="G22" s="13">
        <v>64</v>
      </c>
      <c r="H22" s="13">
        <v>86</v>
      </c>
      <c r="I22" s="13">
        <v>62</v>
      </c>
      <c r="J22" s="13">
        <v>47</v>
      </c>
      <c r="K22" s="13">
        <v>12</v>
      </c>
      <c r="L22" s="21">
        <v>5</v>
      </c>
      <c r="M22" s="40">
        <v>433</v>
      </c>
      <c r="N22" s="20">
        <v>18</v>
      </c>
      <c r="O22" s="14" t="s">
        <v>473</v>
      </c>
      <c r="P22" s="102">
        <f>C22/мер!C21*100</f>
        <v>5.5128205128205128</v>
      </c>
      <c r="Q22" s="103">
        <f>D22/мер!D21*100</f>
        <v>4.2089985486211905</v>
      </c>
      <c r="R22" s="103">
        <f>E22/мер!E21*100</f>
        <v>4.8571428571428568</v>
      </c>
      <c r="S22" s="103">
        <f>F22/мер!F21*100</f>
        <v>7.7039274924471295</v>
      </c>
      <c r="T22" s="103">
        <f>G22/мер!G21*100</f>
        <v>11.072664359861593</v>
      </c>
      <c r="U22" s="103">
        <f>H22/мер!H21*100</f>
        <v>12.951807228915662</v>
      </c>
      <c r="V22" s="103">
        <f>I22/мер!I21*100</f>
        <v>9.81012658227848</v>
      </c>
      <c r="W22" s="103">
        <f>J22/мер!J21*100</f>
        <v>8.4837545126353788</v>
      </c>
      <c r="X22" s="103">
        <f>K22/мер!K21*100</f>
        <v>6</v>
      </c>
      <c r="Y22" s="104">
        <f>L22/мер!L21*100</f>
        <v>2.2624434389140271</v>
      </c>
      <c r="Z22" s="105">
        <f>M22/мер!M21*100</f>
        <v>7.623239436619718</v>
      </c>
    </row>
    <row r="23" spans="1:26">
      <c r="A23" s="20">
        <v>19</v>
      </c>
      <c r="B23" s="14" t="s">
        <v>474</v>
      </c>
      <c r="C23" s="20">
        <v>16</v>
      </c>
      <c r="D23" s="13">
        <v>12</v>
      </c>
      <c r="E23" s="13">
        <v>15</v>
      </c>
      <c r="F23" s="13">
        <v>10</v>
      </c>
      <c r="G23" s="13">
        <v>3</v>
      </c>
      <c r="H23" s="13">
        <v>13</v>
      </c>
      <c r="I23" s="13">
        <v>26</v>
      </c>
      <c r="J23" s="13">
        <v>19</v>
      </c>
      <c r="K23" s="13">
        <v>4</v>
      </c>
      <c r="L23" s="21">
        <v>13</v>
      </c>
      <c r="M23" s="40">
        <v>131</v>
      </c>
      <c r="N23" s="20">
        <v>19</v>
      </c>
      <c r="O23" s="14" t="s">
        <v>474</v>
      </c>
      <c r="P23" s="102">
        <f>C23/мер!C22*100</f>
        <v>2.7210884353741496</v>
      </c>
      <c r="Q23" s="103">
        <f>D23/мер!D22*100</f>
        <v>2.1505376344086025</v>
      </c>
      <c r="R23" s="103">
        <f>E23/мер!E22*100</f>
        <v>2.6269702276707529</v>
      </c>
      <c r="S23" s="103">
        <f>F23/мер!F22*100</f>
        <v>1.6778523489932886</v>
      </c>
      <c r="T23" s="103">
        <f>G23/мер!G22*100</f>
        <v>0.53475935828876997</v>
      </c>
      <c r="U23" s="103">
        <f>H23/мер!H22*100</f>
        <v>2.1885521885521886</v>
      </c>
      <c r="V23" s="103">
        <f>I23/мер!I22*100</f>
        <v>4.7186932849364798</v>
      </c>
      <c r="W23" s="103">
        <f>J23/мер!J22*100</f>
        <v>3.4111310592459607</v>
      </c>
      <c r="X23" s="103">
        <f>K23/мер!K22*100</f>
        <v>1.4925373134328357</v>
      </c>
      <c r="Y23" s="104">
        <f>L23/мер!L22*100</f>
        <v>4.2483660130718954</v>
      </c>
      <c r="Z23" s="105">
        <f>M23/мер!M22*100</f>
        <v>2.5436893203883497</v>
      </c>
    </row>
    <row r="24" spans="1:26">
      <c r="A24" s="20">
        <v>20</v>
      </c>
      <c r="B24" s="14" t="s">
        <v>475</v>
      </c>
      <c r="C24" s="20">
        <v>112</v>
      </c>
      <c r="D24" s="13">
        <v>116</v>
      </c>
      <c r="E24" s="13">
        <v>86</v>
      </c>
      <c r="F24" s="13">
        <v>138</v>
      </c>
      <c r="G24" s="13">
        <v>92</v>
      </c>
      <c r="H24" s="13">
        <v>113</v>
      </c>
      <c r="I24" s="13">
        <v>98</v>
      </c>
      <c r="J24" s="13">
        <v>125</v>
      </c>
      <c r="K24" s="13">
        <v>52</v>
      </c>
      <c r="L24" s="21">
        <v>24</v>
      </c>
      <c r="M24" s="40">
        <v>956</v>
      </c>
      <c r="N24" s="20">
        <v>20</v>
      </c>
      <c r="O24" s="14" t="s">
        <v>475</v>
      </c>
      <c r="P24" s="102">
        <f>C24/мер!C23*100</f>
        <v>8.0459770114942533</v>
      </c>
      <c r="Q24" s="103">
        <f>D24/мер!D23*100</f>
        <v>9.0342679127725845</v>
      </c>
      <c r="R24" s="103">
        <f>E24/мер!E23*100</f>
        <v>7.2147651006711415</v>
      </c>
      <c r="S24" s="103">
        <f>F24/мер!F23*100</f>
        <v>11.645569620253164</v>
      </c>
      <c r="T24" s="103">
        <f>G24/мер!G23*100</f>
        <v>8.2142857142857135</v>
      </c>
      <c r="U24" s="103">
        <f>H24/мер!H23*100</f>
        <v>9.8689956331877724</v>
      </c>
      <c r="V24" s="103">
        <f>I24/мер!I23*100</f>
        <v>8.7188612099644125</v>
      </c>
      <c r="W24" s="103">
        <f>J24/мер!J23*100</f>
        <v>11.595547309833023</v>
      </c>
      <c r="X24" s="103">
        <f>K24/мер!K23*100</f>
        <v>8.0246913580246915</v>
      </c>
      <c r="Y24" s="104">
        <f>L24/мер!L23*100</f>
        <v>3.9538714991762767</v>
      </c>
      <c r="Z24" s="105">
        <f>M24/мер!M23*100</f>
        <v>8.872389791183295</v>
      </c>
    </row>
    <row r="25" spans="1:26">
      <c r="A25" s="20">
        <v>21</v>
      </c>
      <c r="B25" s="14" t="s">
        <v>491</v>
      </c>
      <c r="C25" s="20">
        <v>110</v>
      </c>
      <c r="D25" s="13">
        <v>115</v>
      </c>
      <c r="E25" s="13">
        <v>99</v>
      </c>
      <c r="F25" s="13">
        <v>159</v>
      </c>
      <c r="G25" s="13">
        <v>160</v>
      </c>
      <c r="H25" s="13">
        <v>151</v>
      </c>
      <c r="I25" s="13">
        <v>104</v>
      </c>
      <c r="J25" s="13">
        <v>119</v>
      </c>
      <c r="K25" s="13">
        <v>48</v>
      </c>
      <c r="L25" s="21">
        <v>35</v>
      </c>
      <c r="M25" s="40">
        <v>1100</v>
      </c>
      <c r="N25" s="20">
        <v>21</v>
      </c>
      <c r="O25" s="14" t="s">
        <v>491</v>
      </c>
      <c r="P25" s="102">
        <f>C25/мер!C24*100</f>
        <v>14.588859416445624</v>
      </c>
      <c r="Q25" s="103">
        <f>D25/мер!D24*100</f>
        <v>15.905947441217149</v>
      </c>
      <c r="R25" s="103">
        <f>E25/мер!E24*100</f>
        <v>14.558823529411766</v>
      </c>
      <c r="S25" s="103">
        <f>F25/мер!F24*100</f>
        <v>24.274809160305345</v>
      </c>
      <c r="T25" s="103">
        <f>G25/мер!G24*100</f>
        <v>24.242424242424242</v>
      </c>
      <c r="U25" s="103">
        <f>H25/мер!H24*100</f>
        <v>22.53731343283582</v>
      </c>
      <c r="V25" s="103">
        <f>I25/мер!I24*100</f>
        <v>16.507936507936506</v>
      </c>
      <c r="W25" s="103">
        <f>J25/мер!J24*100</f>
        <v>18.167938931297709</v>
      </c>
      <c r="X25" s="103">
        <f>K25/мер!K24*100</f>
        <v>17.777777777777779</v>
      </c>
      <c r="Y25" s="104">
        <f>L25/мер!L24*100</f>
        <v>11.627906976744185</v>
      </c>
      <c r="Z25" s="105">
        <f>M25/мер!M24*100</f>
        <v>18.339446482160721</v>
      </c>
    </row>
    <row r="26" spans="1:26">
      <c r="A26" s="20">
        <v>22</v>
      </c>
      <c r="B26" s="14" t="s">
        <v>493</v>
      </c>
      <c r="C26" s="20">
        <v>110</v>
      </c>
      <c r="D26" s="13">
        <v>133</v>
      </c>
      <c r="E26" s="13">
        <v>105</v>
      </c>
      <c r="F26" s="13">
        <v>180</v>
      </c>
      <c r="G26" s="13">
        <v>164</v>
      </c>
      <c r="H26" s="13">
        <v>196</v>
      </c>
      <c r="I26" s="13">
        <v>178</v>
      </c>
      <c r="J26" s="13">
        <v>122</v>
      </c>
      <c r="K26" s="13">
        <v>101</v>
      </c>
      <c r="L26" s="21">
        <v>69</v>
      </c>
      <c r="M26" s="40">
        <v>1358</v>
      </c>
      <c r="N26" s="20">
        <v>22</v>
      </c>
      <c r="O26" s="14" t="s">
        <v>493</v>
      </c>
      <c r="P26" s="102">
        <f>C26/мер!C25*100</f>
        <v>15.988372093023257</v>
      </c>
      <c r="Q26" s="103">
        <f>D26/мер!D25*100</f>
        <v>20.305343511450381</v>
      </c>
      <c r="R26" s="103">
        <f>E26/мер!E25*100</f>
        <v>16.61392405063291</v>
      </c>
      <c r="S26" s="103">
        <f>F26/мер!F25*100</f>
        <v>28.571428571428569</v>
      </c>
      <c r="T26" s="103">
        <f>G26/мер!G25*100</f>
        <v>26.797385620915033</v>
      </c>
      <c r="U26" s="103">
        <f>H26/мер!H25*100</f>
        <v>29.832572298325722</v>
      </c>
      <c r="V26" s="103">
        <f>I26/мер!I25*100</f>
        <v>31.616341030195382</v>
      </c>
      <c r="W26" s="103">
        <f>J26/мер!J25*100</f>
        <v>22.06148282097649</v>
      </c>
      <c r="X26" s="103">
        <f>K26/мер!K25*100</f>
        <v>32.475884244372985</v>
      </c>
      <c r="Y26" s="104">
        <f>L26/мер!L25*100</f>
        <v>21.766561514195583</v>
      </c>
      <c r="Z26" s="105">
        <f>M26/мер!M25*100</f>
        <v>24.172303310786759</v>
      </c>
    </row>
    <row r="27" spans="1:26">
      <c r="A27" s="20">
        <v>23</v>
      </c>
      <c r="B27" s="14" t="s">
        <v>478</v>
      </c>
      <c r="C27" s="20">
        <v>70</v>
      </c>
      <c r="D27" s="13">
        <v>37</v>
      </c>
      <c r="E27" s="13">
        <v>48</v>
      </c>
      <c r="F27" s="13">
        <v>57</v>
      </c>
      <c r="G27" s="13">
        <v>56</v>
      </c>
      <c r="H27" s="13">
        <v>128</v>
      </c>
      <c r="I27" s="13">
        <v>105</v>
      </c>
      <c r="J27" s="13">
        <v>74</v>
      </c>
      <c r="K27" s="13">
        <v>33</v>
      </c>
      <c r="L27" s="21">
        <v>30</v>
      </c>
      <c r="M27" s="40">
        <v>638</v>
      </c>
      <c r="N27" s="20">
        <v>23</v>
      </c>
      <c r="O27" s="14" t="s">
        <v>478</v>
      </c>
      <c r="P27" s="102">
        <f>C27/мер!C26*100</f>
        <v>10.75268817204301</v>
      </c>
      <c r="Q27" s="103">
        <f>D27/мер!D26*100</f>
        <v>5.7010785824345147</v>
      </c>
      <c r="R27" s="103">
        <f>E27/мер!E26*100</f>
        <v>7.68</v>
      </c>
      <c r="S27" s="103">
        <f>F27/мер!F26*100</f>
        <v>10.160427807486631</v>
      </c>
      <c r="T27" s="103">
        <f>G27/мер!G26*100</f>
        <v>10.586011342155009</v>
      </c>
      <c r="U27" s="103">
        <f>H27/мер!H26*100</f>
        <v>22.183708838821488</v>
      </c>
      <c r="V27" s="103">
        <f>I27/мер!I26*100</f>
        <v>19.961977186311788</v>
      </c>
      <c r="W27" s="103">
        <f>J27/мер!J26*100</f>
        <v>14.068441064638785</v>
      </c>
      <c r="X27" s="103">
        <f>K27/мер!K26*100</f>
        <v>13.865546218487395</v>
      </c>
      <c r="Y27" s="104">
        <f>L27/мер!L26*100</f>
        <v>11.673151750972762</v>
      </c>
      <c r="Z27" s="105">
        <f>M27/мер!M26*100</f>
        <v>12.414866705584744</v>
      </c>
    </row>
    <row r="28" spans="1:26">
      <c r="A28" s="20">
        <v>24</v>
      </c>
      <c r="B28" s="14" t="s">
        <v>479</v>
      </c>
      <c r="C28" s="20">
        <v>64</v>
      </c>
      <c r="D28" s="13">
        <v>50</v>
      </c>
      <c r="E28" s="13">
        <v>54</v>
      </c>
      <c r="F28" s="13">
        <v>33</v>
      </c>
      <c r="G28" s="13">
        <v>71</v>
      </c>
      <c r="H28" s="13">
        <v>75</v>
      </c>
      <c r="I28" s="13">
        <v>81</v>
      </c>
      <c r="J28" s="13">
        <v>41</v>
      </c>
      <c r="K28" s="13">
        <v>56</v>
      </c>
      <c r="L28" s="21">
        <v>27</v>
      </c>
      <c r="M28" s="40">
        <v>552</v>
      </c>
      <c r="N28" s="20">
        <v>24</v>
      </c>
      <c r="O28" s="14" t="s">
        <v>479</v>
      </c>
      <c r="P28" s="102">
        <f>C28/мер!C27*100</f>
        <v>9.0140845070422539</v>
      </c>
      <c r="Q28" s="103">
        <f>D28/мер!D27*100</f>
        <v>7.6569678407350681</v>
      </c>
      <c r="R28" s="103">
        <f>E28/мер!E27*100</f>
        <v>8.5308056872037916</v>
      </c>
      <c r="S28" s="103">
        <f>F28/мер!F27*100</f>
        <v>5.8614564831261102</v>
      </c>
      <c r="T28" s="103">
        <f>G28/мер!G27*100</f>
        <v>12.095400340715502</v>
      </c>
      <c r="U28" s="103">
        <f>H28/мер!H27*100</f>
        <v>12</v>
      </c>
      <c r="V28" s="103">
        <f>I28/мер!I27*100</f>
        <v>13.192182410423452</v>
      </c>
      <c r="W28" s="103">
        <f>J28/мер!J27*100</f>
        <v>7.1803852889667246</v>
      </c>
      <c r="X28" s="103">
        <f>K28/мер!K27*100</f>
        <v>16.184971098265898</v>
      </c>
      <c r="Y28" s="104">
        <f>L28/мер!L27*100</f>
        <v>7.3170731707317067</v>
      </c>
      <c r="Z28" s="105">
        <f>M28/мер!M27*100</f>
        <v>9.7337330276847123</v>
      </c>
    </row>
    <row r="29" spans="1:26">
      <c r="A29" s="20">
        <v>25</v>
      </c>
      <c r="B29" s="14" t="s">
        <v>480</v>
      </c>
      <c r="C29" s="20">
        <v>70</v>
      </c>
      <c r="D29" s="13">
        <v>73</v>
      </c>
      <c r="E29" s="13">
        <v>71</v>
      </c>
      <c r="F29" s="13">
        <v>64</v>
      </c>
      <c r="G29" s="13">
        <v>81</v>
      </c>
      <c r="H29" s="13">
        <v>69</v>
      </c>
      <c r="I29" s="13">
        <v>69</v>
      </c>
      <c r="J29" s="13">
        <v>69</v>
      </c>
      <c r="K29" s="13">
        <v>16</v>
      </c>
      <c r="L29" s="21">
        <v>3</v>
      </c>
      <c r="M29" s="40">
        <v>585</v>
      </c>
      <c r="N29" s="20">
        <v>25</v>
      </c>
      <c r="O29" s="14" t="s">
        <v>480</v>
      </c>
      <c r="P29" s="102">
        <f>C29/мер!C28*100</f>
        <v>17.632241813602015</v>
      </c>
      <c r="Q29" s="103">
        <f>D29/мер!D28*100</f>
        <v>17.339667458432302</v>
      </c>
      <c r="R29" s="103">
        <f>E29/мер!E28*100</f>
        <v>18.882978723404257</v>
      </c>
      <c r="S29" s="103">
        <f>F29/мер!F28*100</f>
        <v>17.297297297297298</v>
      </c>
      <c r="T29" s="103">
        <f>G29/мер!G28*100</f>
        <v>21.542553191489361</v>
      </c>
      <c r="U29" s="103">
        <f>H29/мер!H28*100</f>
        <v>18.548387096774192</v>
      </c>
      <c r="V29" s="103">
        <f>I29/мер!I28*100</f>
        <v>16.389548693586697</v>
      </c>
      <c r="W29" s="103">
        <f>J29/мер!J28*100</f>
        <v>18.110236220472441</v>
      </c>
      <c r="X29" s="103">
        <f>K29/мер!K28*100</f>
        <v>9.0395480225988702</v>
      </c>
      <c r="Y29" s="104">
        <f>L29/мер!L28*100</f>
        <v>1.5384615384615385</v>
      </c>
      <c r="Z29" s="105">
        <f>M29/мер!M28*100</f>
        <v>16.781411359724611</v>
      </c>
    </row>
    <row r="30" spans="1:26">
      <c r="A30" s="20">
        <v>26</v>
      </c>
      <c r="B30" s="14" t="s">
        <v>481</v>
      </c>
      <c r="C30" s="20">
        <v>138</v>
      </c>
      <c r="D30" s="13">
        <v>152</v>
      </c>
      <c r="E30" s="13">
        <v>125</v>
      </c>
      <c r="F30" s="13">
        <v>185</v>
      </c>
      <c r="G30" s="13">
        <v>155</v>
      </c>
      <c r="H30" s="13">
        <v>211</v>
      </c>
      <c r="I30" s="13">
        <v>161</v>
      </c>
      <c r="J30" s="13">
        <v>155</v>
      </c>
      <c r="K30" s="13">
        <v>49</v>
      </c>
      <c r="L30" s="21">
        <v>26</v>
      </c>
      <c r="M30" s="40">
        <v>1357</v>
      </c>
      <c r="N30" s="20">
        <v>26</v>
      </c>
      <c r="O30" s="14" t="s">
        <v>481</v>
      </c>
      <c r="P30" s="102">
        <f>C30/мер!C29*100</f>
        <v>9.7941802696948184</v>
      </c>
      <c r="Q30" s="103">
        <f>D30/мер!D29*100</f>
        <v>12.73031825795645</v>
      </c>
      <c r="R30" s="103">
        <f>E30/мер!E29*100</f>
        <v>10.425354462051709</v>
      </c>
      <c r="S30" s="103">
        <f>F30/мер!F29*100</f>
        <v>15.879828326180256</v>
      </c>
      <c r="T30" s="103">
        <f>G30/мер!G29*100</f>
        <v>14.526710402999063</v>
      </c>
      <c r="U30" s="103">
        <f>H30/мер!H29*100</f>
        <v>19.112318840579707</v>
      </c>
      <c r="V30" s="103">
        <f>I30/мер!I29*100</f>
        <v>15.089034676663543</v>
      </c>
      <c r="W30" s="103">
        <f>J30/мер!J29*100</f>
        <v>16.55982905982906</v>
      </c>
      <c r="X30" s="103">
        <f>K30/мер!K29*100</f>
        <v>9.2627599243856338</v>
      </c>
      <c r="Y30" s="104">
        <f>L30/мер!L29*100</f>
        <v>5.2631578947368416</v>
      </c>
      <c r="Z30" s="105">
        <f>M30/мер!M29*100</f>
        <v>13.351042896497441</v>
      </c>
    </row>
    <row r="31" spans="1:26">
      <c r="A31" s="20">
        <v>27</v>
      </c>
      <c r="B31" s="14" t="s">
        <v>482</v>
      </c>
      <c r="C31" s="20">
        <v>70</v>
      </c>
      <c r="D31" s="13">
        <v>104</v>
      </c>
      <c r="E31" s="13">
        <v>56</v>
      </c>
      <c r="F31" s="13">
        <v>98</v>
      </c>
      <c r="G31" s="13">
        <v>110</v>
      </c>
      <c r="H31" s="13">
        <v>64</v>
      </c>
      <c r="I31" s="13">
        <v>81</v>
      </c>
      <c r="J31" s="13">
        <v>65</v>
      </c>
      <c r="K31" s="13">
        <v>39</v>
      </c>
      <c r="L31" s="21">
        <v>23</v>
      </c>
      <c r="M31" s="40">
        <v>710</v>
      </c>
      <c r="N31" s="20">
        <v>27</v>
      </c>
      <c r="O31" s="14" t="s">
        <v>482</v>
      </c>
      <c r="P31" s="102">
        <f>C31/мер!C30*100</f>
        <v>14.675052410901468</v>
      </c>
      <c r="Q31" s="103">
        <f>D31/мер!D30*100</f>
        <v>18.90909090909091</v>
      </c>
      <c r="R31" s="103">
        <f>E31/мер!E30*100</f>
        <v>11.618257261410788</v>
      </c>
      <c r="S31" s="103">
        <f>F31/мер!F30*100</f>
        <v>19.367588932806324</v>
      </c>
      <c r="T31" s="103">
        <f>G31/мер!G30*100</f>
        <v>24.336283185840706</v>
      </c>
      <c r="U31" s="103">
        <f>H31/мер!H30*100</f>
        <v>14.317673378076062</v>
      </c>
      <c r="V31" s="103">
        <f>I31/мер!I30*100</f>
        <v>17.197452229299362</v>
      </c>
      <c r="W31" s="103">
        <f>J31/мер!J30*100</f>
        <v>14.672686230248308</v>
      </c>
      <c r="X31" s="103">
        <f>K31/мер!K30*100</f>
        <v>11.890243902439025</v>
      </c>
      <c r="Y31" s="104">
        <f>L31/мер!L30*100</f>
        <v>7.1207430340557281</v>
      </c>
      <c r="Z31" s="105">
        <f>M31/мер!M30*100</f>
        <v>15.851752623353427</v>
      </c>
    </row>
    <row r="32" spans="1:26">
      <c r="A32" s="20">
        <v>28</v>
      </c>
      <c r="B32" s="14" t="s">
        <v>490</v>
      </c>
      <c r="C32" s="20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21">
        <v>0</v>
      </c>
      <c r="M32" s="40">
        <v>0</v>
      </c>
      <c r="N32" s="20">
        <v>28</v>
      </c>
      <c r="O32" s="14" t="s">
        <v>490</v>
      </c>
      <c r="P32" s="102">
        <f>C32/мер!C31*100</f>
        <v>0</v>
      </c>
      <c r="Q32" s="103">
        <f>D32/мер!D31*100</f>
        <v>0</v>
      </c>
      <c r="R32" s="103">
        <f>E32/мер!E31*100</f>
        <v>0</v>
      </c>
      <c r="S32" s="103">
        <f>F32/мер!F31*100</f>
        <v>0</v>
      </c>
      <c r="T32" s="103">
        <f>G32/мер!G31*100</f>
        <v>0</v>
      </c>
      <c r="U32" s="103">
        <f>H32/мер!H31*100</f>
        <v>0</v>
      </c>
      <c r="V32" s="103">
        <f>I32/мер!I31*100</f>
        <v>0</v>
      </c>
      <c r="W32" s="103">
        <f>J32/мер!J31*100</f>
        <v>0</v>
      </c>
      <c r="X32" s="103">
        <f>K32/мер!K31*100</f>
        <v>0</v>
      </c>
      <c r="Y32" s="104">
        <f>L32/мер!L31*100</f>
        <v>0</v>
      </c>
      <c r="Z32" s="105">
        <f>M32/мер!M31*100</f>
        <v>0</v>
      </c>
    </row>
    <row r="33" spans="1:26">
      <c r="A33" s="20">
        <v>29</v>
      </c>
      <c r="B33" s="14" t="s">
        <v>484</v>
      </c>
      <c r="C33" s="20">
        <v>51</v>
      </c>
      <c r="D33" s="13">
        <v>47</v>
      </c>
      <c r="E33" s="13">
        <v>40</v>
      </c>
      <c r="F33" s="13">
        <v>61</v>
      </c>
      <c r="G33" s="13">
        <v>53</v>
      </c>
      <c r="H33" s="13">
        <v>59</v>
      </c>
      <c r="I33" s="13">
        <v>47</v>
      </c>
      <c r="J33" s="13">
        <v>38</v>
      </c>
      <c r="K33" s="13">
        <v>18</v>
      </c>
      <c r="L33" s="21">
        <v>11</v>
      </c>
      <c r="M33" s="40">
        <v>425</v>
      </c>
      <c r="N33" s="20">
        <v>29</v>
      </c>
      <c r="O33" s="14" t="s">
        <v>484</v>
      </c>
      <c r="P33" s="102">
        <f>C33/мер!C32*100</f>
        <v>8.4577114427860707</v>
      </c>
      <c r="Q33" s="103">
        <f>D33/мер!D32*100</f>
        <v>8.7037037037037042</v>
      </c>
      <c r="R33" s="103">
        <f>E33/мер!E32*100</f>
        <v>8.0160320641282556</v>
      </c>
      <c r="S33" s="103">
        <f>F33/мер!F32*100</f>
        <v>12.079207920792079</v>
      </c>
      <c r="T33" s="103">
        <f>G33/мер!G32*100</f>
        <v>10.995850622406639</v>
      </c>
      <c r="U33" s="103">
        <f>H33/мер!H32*100</f>
        <v>11.6600790513834</v>
      </c>
      <c r="V33" s="103">
        <f>I33/мер!I32*100</f>
        <v>9.1262135922330092</v>
      </c>
      <c r="W33" s="103">
        <f>J33/мер!J32*100</f>
        <v>7.9331941544885183</v>
      </c>
      <c r="X33" s="103">
        <f>K33/мер!K32*100</f>
        <v>6.5217391304347823</v>
      </c>
      <c r="Y33" s="104">
        <f>L33/мер!L32*100</f>
        <v>3.3742331288343559</v>
      </c>
      <c r="Z33" s="105">
        <f>M33/мер!M32*100</f>
        <v>8.9833016275628825</v>
      </c>
    </row>
    <row r="34" spans="1:26">
      <c r="A34" s="20">
        <v>30</v>
      </c>
      <c r="B34" s="14" t="s">
        <v>485</v>
      </c>
      <c r="C34" s="20">
        <v>89</v>
      </c>
      <c r="D34" s="13">
        <v>108</v>
      </c>
      <c r="E34" s="13">
        <v>108</v>
      </c>
      <c r="F34" s="13">
        <v>102</v>
      </c>
      <c r="G34" s="13">
        <v>91</v>
      </c>
      <c r="H34" s="13">
        <v>78</v>
      </c>
      <c r="I34" s="13">
        <v>73</v>
      </c>
      <c r="J34" s="13">
        <v>68</v>
      </c>
      <c r="K34" s="13">
        <v>15</v>
      </c>
      <c r="L34" s="21">
        <v>15</v>
      </c>
      <c r="M34" s="40">
        <v>747</v>
      </c>
      <c r="N34" s="20">
        <v>30</v>
      </c>
      <c r="O34" s="14" t="s">
        <v>485</v>
      </c>
      <c r="P34" s="102">
        <f>C34/мер!C33*100</f>
        <v>8.6999022482893462</v>
      </c>
      <c r="Q34" s="103">
        <f>D34/мер!D33*100</f>
        <v>11.600429645542427</v>
      </c>
      <c r="R34" s="103">
        <f>E34/мер!E33*100</f>
        <v>11.428571428571429</v>
      </c>
      <c r="S34" s="103">
        <f>F34/мер!F33*100</f>
        <v>11.957796014067995</v>
      </c>
      <c r="T34" s="103">
        <f>G34/мер!G33*100</f>
        <v>11.070559610705596</v>
      </c>
      <c r="U34" s="103">
        <f>H34/мер!H33*100</f>
        <v>8.9142857142857146</v>
      </c>
      <c r="V34" s="103">
        <f>I34/мер!I33*100</f>
        <v>8.2485875706214689</v>
      </c>
      <c r="W34" s="103">
        <f>J34/мер!J33*100</f>
        <v>8.489388264669163</v>
      </c>
      <c r="X34" s="103">
        <f>K34/мер!K33*100</f>
        <v>3.6144578313253009</v>
      </c>
      <c r="Y34" s="104">
        <f>L34/мер!L33*100</f>
        <v>3.2679738562091507</v>
      </c>
      <c r="Z34" s="105">
        <f>M34/мер!M33*100</f>
        <v>9.3270071169933821</v>
      </c>
    </row>
    <row r="35" spans="1:26">
      <c r="A35" s="20">
        <v>31</v>
      </c>
      <c r="B35" s="14" t="s">
        <v>486</v>
      </c>
      <c r="C35" s="20">
        <v>92</v>
      </c>
      <c r="D35" s="13">
        <v>72</v>
      </c>
      <c r="E35" s="13">
        <v>65</v>
      </c>
      <c r="F35" s="13">
        <v>106</v>
      </c>
      <c r="G35" s="13">
        <v>94</v>
      </c>
      <c r="H35" s="13">
        <v>69</v>
      </c>
      <c r="I35" s="13">
        <v>67</v>
      </c>
      <c r="J35" s="13">
        <v>46</v>
      </c>
      <c r="K35" s="13">
        <v>26</v>
      </c>
      <c r="L35" s="21">
        <v>11</v>
      </c>
      <c r="M35" s="40">
        <v>648</v>
      </c>
      <c r="N35" s="20">
        <v>31</v>
      </c>
      <c r="O35" s="14" t="s">
        <v>486</v>
      </c>
      <c r="P35" s="102">
        <f>C35/мер!C34*100</f>
        <v>13.105413105413104</v>
      </c>
      <c r="Q35" s="103">
        <f>D35/мер!D34*100</f>
        <v>10.95890410958904</v>
      </c>
      <c r="R35" s="103">
        <f>E35/мер!E34*100</f>
        <v>10.70840197693575</v>
      </c>
      <c r="S35" s="103">
        <f>F35/мер!F34*100</f>
        <v>16.74565560821485</v>
      </c>
      <c r="T35" s="103">
        <f>G35/мер!G34*100</f>
        <v>14.618973561430792</v>
      </c>
      <c r="U35" s="103">
        <f>H35/мер!H34*100</f>
        <v>11.219512195121952</v>
      </c>
      <c r="V35" s="103">
        <f>I35/мер!I34*100</f>
        <v>10.387596899224807</v>
      </c>
      <c r="W35" s="103">
        <f>J35/мер!J34*100</f>
        <v>8.0419580419580416</v>
      </c>
      <c r="X35" s="103">
        <f>K35/мер!K34*100</f>
        <v>7.951070336391437</v>
      </c>
      <c r="Y35" s="104">
        <f>L35/мер!L34*100</f>
        <v>3.3132530120481931</v>
      </c>
      <c r="Z35" s="105">
        <f>M35/мер!M34*100</f>
        <v>11.302982731554161</v>
      </c>
    </row>
    <row r="36" spans="1:26">
      <c r="A36" s="20">
        <v>32</v>
      </c>
      <c r="B36" s="14" t="s">
        <v>487</v>
      </c>
      <c r="C36" s="20">
        <v>110</v>
      </c>
      <c r="D36" s="13">
        <v>88</v>
      </c>
      <c r="E36" s="13">
        <v>91</v>
      </c>
      <c r="F36" s="13">
        <v>122</v>
      </c>
      <c r="G36" s="13">
        <v>106</v>
      </c>
      <c r="H36" s="13">
        <v>118</v>
      </c>
      <c r="I36" s="13">
        <v>97</v>
      </c>
      <c r="J36" s="13">
        <v>80</v>
      </c>
      <c r="K36" s="13">
        <v>14</v>
      </c>
      <c r="L36" s="21">
        <v>13</v>
      </c>
      <c r="M36" s="40">
        <v>839</v>
      </c>
      <c r="N36" s="20">
        <v>32</v>
      </c>
      <c r="O36" s="14" t="s">
        <v>487</v>
      </c>
      <c r="P36" s="102">
        <f>C36/мер!C35*100</f>
        <v>18.739352640545146</v>
      </c>
      <c r="Q36" s="103">
        <f>D36/мер!D35*100</f>
        <v>15.251299826689774</v>
      </c>
      <c r="R36" s="103">
        <f>E36/мер!E35*100</f>
        <v>15.555555555555555</v>
      </c>
      <c r="S36" s="103">
        <f>F36/мер!F35*100</f>
        <v>22.344322344322347</v>
      </c>
      <c r="T36" s="103">
        <f>G36/мер!G35*100</f>
        <v>19.272727272727273</v>
      </c>
      <c r="U36" s="103">
        <f>H36/мер!H35*100</f>
        <v>25.159914712153519</v>
      </c>
      <c r="V36" s="103">
        <f>I36/мер!I35*100</f>
        <v>18.7984496124031</v>
      </c>
      <c r="W36" s="103">
        <f>J36/мер!J35*100</f>
        <v>16.913319238900634</v>
      </c>
      <c r="X36" s="103">
        <f>K36/мер!K35*100</f>
        <v>5.668016194331984</v>
      </c>
      <c r="Y36" s="104">
        <f>L36/мер!L35*100</f>
        <v>6.103286384976526</v>
      </c>
      <c r="Z36" s="105">
        <f>M36/мер!M35*100</f>
        <v>17.614948561830779</v>
      </c>
    </row>
    <row r="37" spans="1:26">
      <c r="A37" s="20">
        <v>33</v>
      </c>
      <c r="B37" s="14" t="s">
        <v>488</v>
      </c>
      <c r="C37" s="20">
        <v>75</v>
      </c>
      <c r="D37" s="13">
        <v>61</v>
      </c>
      <c r="E37" s="13">
        <v>49</v>
      </c>
      <c r="F37" s="13">
        <v>99</v>
      </c>
      <c r="G37" s="13">
        <v>67</v>
      </c>
      <c r="H37" s="13">
        <v>101</v>
      </c>
      <c r="I37" s="13">
        <v>64</v>
      </c>
      <c r="J37" s="13">
        <v>75</v>
      </c>
      <c r="K37" s="13">
        <v>21</v>
      </c>
      <c r="L37" s="21">
        <v>9</v>
      </c>
      <c r="M37" s="40">
        <v>621</v>
      </c>
      <c r="N37" s="20">
        <v>33</v>
      </c>
      <c r="O37" s="14" t="s">
        <v>488</v>
      </c>
      <c r="P37" s="102">
        <f>C37/мер!C36*100</f>
        <v>12.755102040816327</v>
      </c>
      <c r="Q37" s="103">
        <f>D37/мер!D36*100</f>
        <v>10.553633217993079</v>
      </c>
      <c r="R37" s="103">
        <f>E37/мер!E36*100</f>
        <v>8.235294117647058</v>
      </c>
      <c r="S37" s="103">
        <f>F37/мер!F36*100</f>
        <v>16.638655462184872</v>
      </c>
      <c r="T37" s="103">
        <f>G37/мер!G36*100</f>
        <v>12.028725314183124</v>
      </c>
      <c r="U37" s="103">
        <f>H37/мер!H36*100</f>
        <v>17.657342657342657</v>
      </c>
      <c r="V37" s="103">
        <f>I37/мер!I36*100</f>
        <v>11.985018726591761</v>
      </c>
      <c r="W37" s="103">
        <f>J37/мер!J36*100</f>
        <v>12.842465753424658</v>
      </c>
      <c r="X37" s="103">
        <f>K37/мер!K36*100</f>
        <v>11.538461538461538</v>
      </c>
      <c r="Y37" s="104">
        <f>L37/мер!L36*100</f>
        <v>4.6391752577319592</v>
      </c>
      <c r="Z37" s="105">
        <f>M37/мер!M36*100</f>
        <v>12.472384012853986</v>
      </c>
    </row>
    <row r="38" spans="1:26">
      <c r="A38" s="20">
        <v>34</v>
      </c>
      <c r="B38" s="14" t="s">
        <v>489</v>
      </c>
      <c r="C38" s="20">
        <v>235</v>
      </c>
      <c r="D38" s="13">
        <v>200</v>
      </c>
      <c r="E38" s="13">
        <v>188</v>
      </c>
      <c r="F38" s="13">
        <v>219</v>
      </c>
      <c r="G38" s="13">
        <v>238</v>
      </c>
      <c r="H38" s="13">
        <v>216</v>
      </c>
      <c r="I38" s="13">
        <v>189</v>
      </c>
      <c r="J38" s="13">
        <v>146</v>
      </c>
      <c r="K38" s="13">
        <v>81</v>
      </c>
      <c r="L38" s="21">
        <v>44</v>
      </c>
      <c r="M38" s="40">
        <v>1756</v>
      </c>
      <c r="N38" s="20">
        <v>34</v>
      </c>
      <c r="O38" s="14" t="s">
        <v>489</v>
      </c>
      <c r="P38" s="102">
        <f>C38/мер!C37*100</f>
        <v>13.905325443786982</v>
      </c>
      <c r="Q38" s="103">
        <f>D38/мер!D37*100</f>
        <v>12.445550715619166</v>
      </c>
      <c r="R38" s="103">
        <f>E38/мер!E37*100</f>
        <v>12.082262210796916</v>
      </c>
      <c r="S38" s="103">
        <f>F38/мер!F37*100</f>
        <v>13.975749840459475</v>
      </c>
      <c r="T38" s="103">
        <f>G38/мер!G37*100</f>
        <v>16.573816155988858</v>
      </c>
      <c r="U38" s="103">
        <f>H38/мер!H37*100</f>
        <v>13.722998729351971</v>
      </c>
      <c r="V38" s="103">
        <f>I38/мер!I37*100</f>
        <v>13.509649749821302</v>
      </c>
      <c r="W38" s="103">
        <f>J38/мер!J37*100</f>
        <v>11.08580106302202</v>
      </c>
      <c r="X38" s="103">
        <f>K38/мер!K37*100</f>
        <v>9.9143206854345163</v>
      </c>
      <c r="Y38" s="104">
        <f>L38/мер!L37*100</f>
        <v>5.6194125159642399</v>
      </c>
      <c r="Z38" s="105">
        <f>M38/мер!M37*100</f>
        <v>12.774625345555071</v>
      </c>
    </row>
    <row r="39" spans="1:26" s="132" customFormat="1">
      <c r="A39" s="123"/>
      <c r="B39" s="124" t="s">
        <v>516</v>
      </c>
      <c r="C39" s="123">
        <f t="shared" ref="C39:M39" si="4">SUM(C19:C38)</f>
        <v>1733</v>
      </c>
      <c r="D39" s="125">
        <f t="shared" si="4"/>
        <v>1675</v>
      </c>
      <c r="E39" s="125">
        <f t="shared" si="4"/>
        <v>1485</v>
      </c>
      <c r="F39" s="125">
        <f t="shared" si="4"/>
        <v>2023</v>
      </c>
      <c r="G39" s="125">
        <f t="shared" si="4"/>
        <v>1912</v>
      </c>
      <c r="H39" s="125">
        <f t="shared" si="4"/>
        <v>2082</v>
      </c>
      <c r="I39" s="125">
        <f t="shared" si="4"/>
        <v>1765</v>
      </c>
      <c r="J39" s="125">
        <f t="shared" si="4"/>
        <v>1552</v>
      </c>
      <c r="K39" s="125">
        <f t="shared" si="4"/>
        <v>704</v>
      </c>
      <c r="L39" s="126">
        <f t="shared" si="4"/>
        <v>427</v>
      </c>
      <c r="M39" s="127">
        <f t="shared" si="4"/>
        <v>15358</v>
      </c>
      <c r="N39" s="123"/>
      <c r="O39" s="124" t="s">
        <v>516</v>
      </c>
      <c r="P39" s="128">
        <f t="shared" ref="P39:Z39" si="5">AVERAGE(P19:P38)</f>
        <v>11.057174634649943</v>
      </c>
      <c r="Q39" s="129">
        <f t="shared" si="5"/>
        <v>11.164292366277753</v>
      </c>
      <c r="R39" s="129">
        <f t="shared" si="5"/>
        <v>10.27771502055932</v>
      </c>
      <c r="S39" s="129">
        <f t="shared" si="5"/>
        <v>14.308013432667124</v>
      </c>
      <c r="T39" s="129">
        <f t="shared" si="5"/>
        <v>14.327241585327545</v>
      </c>
      <c r="U39" s="129">
        <f t="shared" si="5"/>
        <v>15.106227970732451</v>
      </c>
      <c r="V39" s="129">
        <f t="shared" si="5"/>
        <v>13.393802015569914</v>
      </c>
      <c r="W39" s="129">
        <f t="shared" si="5"/>
        <v>12.255156757814627</v>
      </c>
      <c r="X39" s="129">
        <f t="shared" si="5"/>
        <v>10.471485952514499</v>
      </c>
      <c r="Y39" s="130">
        <f t="shared" si="5"/>
        <v>6.1684781272354865</v>
      </c>
      <c r="Z39" s="131">
        <f t="shared" si="5"/>
        <v>12.193871599816694</v>
      </c>
    </row>
    <row r="40" spans="1:26">
      <c r="A40" s="20">
        <v>35</v>
      </c>
      <c r="B40" s="14" t="s">
        <v>483</v>
      </c>
      <c r="C40" s="20">
        <v>18</v>
      </c>
      <c r="D40" s="13">
        <v>7</v>
      </c>
      <c r="E40" s="13">
        <v>17</v>
      </c>
      <c r="F40" s="13">
        <v>14</v>
      </c>
      <c r="G40" s="13">
        <v>14</v>
      </c>
      <c r="H40" s="13">
        <v>15</v>
      </c>
      <c r="I40" s="13">
        <v>12</v>
      </c>
      <c r="J40" s="13">
        <v>14</v>
      </c>
      <c r="K40" s="13">
        <v>1</v>
      </c>
      <c r="L40" s="21">
        <v>1</v>
      </c>
      <c r="M40" s="40">
        <v>113</v>
      </c>
      <c r="N40" s="20">
        <v>35</v>
      </c>
      <c r="O40" s="14" t="s">
        <v>483</v>
      </c>
      <c r="P40" s="102">
        <f>C40/мер!C38*100</f>
        <v>26.47058823529412</v>
      </c>
      <c r="Q40" s="103">
        <f>D40/мер!D38*100</f>
        <v>11.111111111111111</v>
      </c>
      <c r="R40" s="103">
        <f>E40/мер!E38*100</f>
        <v>25.373134328358208</v>
      </c>
      <c r="S40" s="103">
        <f>F40/мер!F38*100</f>
        <v>21.875</v>
      </c>
      <c r="T40" s="103">
        <f>G40/мер!G38*100</f>
        <v>18.666666666666668</v>
      </c>
      <c r="U40" s="103">
        <f>H40/мер!H38*100</f>
        <v>20.833333333333336</v>
      </c>
      <c r="V40" s="103">
        <f>I40/мер!I38*100</f>
        <v>19.35483870967742</v>
      </c>
      <c r="W40" s="103">
        <f>J40/мер!J38*100</f>
        <v>20.8955223880597</v>
      </c>
      <c r="X40" s="103">
        <f>K40/мер!K38*100</f>
        <v>2.9411764705882351</v>
      </c>
      <c r="Y40" s="104">
        <f>L40/мер!L38*100</f>
        <v>2.9411764705882351</v>
      </c>
      <c r="Z40" s="105">
        <f>M40/мер!M38*100</f>
        <v>18.646864686468646</v>
      </c>
    </row>
    <row r="41" spans="1:26" ht="16.5" thickBot="1">
      <c r="A41" s="26">
        <v>36</v>
      </c>
      <c r="B41" s="27" t="s">
        <v>477</v>
      </c>
      <c r="C41" s="26">
        <v>0</v>
      </c>
      <c r="D41" s="28">
        <v>0</v>
      </c>
      <c r="E41" s="28">
        <v>6</v>
      </c>
      <c r="F41" s="28">
        <v>7</v>
      </c>
      <c r="G41" s="28">
        <v>14</v>
      </c>
      <c r="H41" s="28">
        <v>6</v>
      </c>
      <c r="I41" s="28">
        <v>5</v>
      </c>
      <c r="J41" s="28">
        <v>7</v>
      </c>
      <c r="K41" s="28">
        <v>0</v>
      </c>
      <c r="L41" s="29">
        <v>0</v>
      </c>
      <c r="M41" s="42">
        <v>45</v>
      </c>
      <c r="N41" s="26">
        <v>36</v>
      </c>
      <c r="O41" s="27" t="s">
        <v>477</v>
      </c>
      <c r="P41" s="110">
        <f>C41/мер!C39*100</f>
        <v>0</v>
      </c>
      <c r="Q41" s="111">
        <f>D41/мер!D39*100</f>
        <v>0</v>
      </c>
      <c r="R41" s="111">
        <f>E41/мер!E39*100</f>
        <v>22.222222222222221</v>
      </c>
      <c r="S41" s="111">
        <f>F41/мер!F39*100</f>
        <v>29.166666666666668</v>
      </c>
      <c r="T41" s="111">
        <f>G41/мер!G39*100</f>
        <v>46.666666666666664</v>
      </c>
      <c r="U41" s="111">
        <f>H41/мер!H39*100</f>
        <v>31.578947368421051</v>
      </c>
      <c r="V41" s="111">
        <f>I41/мер!I39*100</f>
        <v>18.518518518518519</v>
      </c>
      <c r="W41" s="111">
        <f>J41/мер!J39*100</f>
        <v>20.588235294117645</v>
      </c>
      <c r="X41" s="111">
        <f>K41/мер!K39*100</f>
        <v>0</v>
      </c>
      <c r="Y41" s="112">
        <f>L41/мер!L39*100</f>
        <v>0</v>
      </c>
      <c r="Z41" s="113">
        <f>M41/мер!M39*100</f>
        <v>18.9873417721519</v>
      </c>
    </row>
    <row r="42" spans="1:26" ht="16.5" thickBot="1">
      <c r="A42" s="30">
        <v>37</v>
      </c>
      <c r="B42" s="37" t="s">
        <v>497</v>
      </c>
      <c r="C42" s="44">
        <f t="shared" ref="C42:M42" si="6">C41+C40+C39+C18+C9</f>
        <v>3999</v>
      </c>
      <c r="D42" s="31">
        <f t="shared" si="6"/>
        <v>3687</v>
      </c>
      <c r="E42" s="31">
        <f t="shared" si="6"/>
        <v>3184</v>
      </c>
      <c r="F42" s="31">
        <f t="shared" si="6"/>
        <v>3850</v>
      </c>
      <c r="G42" s="31">
        <f t="shared" si="6"/>
        <v>3807</v>
      </c>
      <c r="H42" s="31">
        <f t="shared" si="6"/>
        <v>3742</v>
      </c>
      <c r="I42" s="31">
        <f t="shared" si="6"/>
        <v>3296</v>
      </c>
      <c r="J42" s="31">
        <f t="shared" si="6"/>
        <v>3076</v>
      </c>
      <c r="K42" s="31">
        <f t="shared" si="6"/>
        <v>1698</v>
      </c>
      <c r="L42" s="32">
        <f t="shared" si="6"/>
        <v>1033</v>
      </c>
      <c r="M42" s="43">
        <f t="shared" si="6"/>
        <v>31372</v>
      </c>
      <c r="N42" s="30">
        <v>37</v>
      </c>
      <c r="O42" s="114" t="s">
        <v>497</v>
      </c>
      <c r="P42" s="115">
        <f>C42/мер!C40*100</f>
        <v>13.918279270499792</v>
      </c>
      <c r="Q42" s="116">
        <f>D42/мер!D40*100</f>
        <v>13.96590909090909</v>
      </c>
      <c r="R42" s="116">
        <f>E42/мер!E40*100</f>
        <v>12.416159725471845</v>
      </c>
      <c r="S42" s="116">
        <f>F42/мер!F40*100</f>
        <v>15.454399486191395</v>
      </c>
      <c r="T42" s="116">
        <f>G42/мер!G40*100</f>
        <v>15.731404958677686</v>
      </c>
      <c r="U42" s="116">
        <f>H42/мер!H40*100</f>
        <v>15.158389370493397</v>
      </c>
      <c r="V42" s="116">
        <f>I42/мер!I40*100</f>
        <v>14.041664891577557</v>
      </c>
      <c r="W42" s="116">
        <f>J42/мер!J40*100</f>
        <v>14.000273087251378</v>
      </c>
      <c r="X42" s="116">
        <f>K42/мер!K40*100</f>
        <v>13.420803035093265</v>
      </c>
      <c r="Y42" s="117">
        <f>L42/мер!L40*100</f>
        <v>8.153117600631413</v>
      </c>
      <c r="Z42" s="118">
        <f>M42/мер!M40*100</f>
        <v>13.922073311440489</v>
      </c>
    </row>
  </sheetData>
  <mergeCells count="2">
    <mergeCell ref="A1:M1"/>
    <mergeCell ref="N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"/>
  <sheetViews>
    <sheetView topLeftCell="A31" workbookViewId="0">
      <selection activeCell="L16" sqref="L16"/>
    </sheetView>
  </sheetViews>
  <sheetFormatPr defaultRowHeight="15.75"/>
  <cols>
    <col min="1" max="1" width="4.28515625" style="15" customWidth="1"/>
    <col min="2" max="2" width="24.5703125" style="10" customWidth="1"/>
    <col min="3" max="10" width="6.7109375" style="15" customWidth="1"/>
    <col min="11" max="12" width="5.140625" style="15" customWidth="1"/>
    <col min="13" max="13" width="6.42578125" style="15" customWidth="1"/>
    <col min="14" max="14" width="4.28515625" style="15" customWidth="1"/>
    <col min="15" max="15" width="24.5703125" style="10" customWidth="1"/>
    <col min="16" max="25" width="5.140625" style="15" customWidth="1"/>
    <col min="26" max="26" width="6.42578125" style="15" customWidth="1"/>
    <col min="27" max="16384" width="9.140625" style="10"/>
  </cols>
  <sheetData>
    <row r="1" spans="1:26" s="119" customFormat="1" ht="45" customHeight="1">
      <c r="A1" s="180" t="s">
        <v>496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 t="s">
        <v>515</v>
      </c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s="12" customFormat="1" ht="30.75" customHeight="1">
      <c r="A2" s="11" t="s">
        <v>495</v>
      </c>
      <c r="B2" s="11"/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 t="s">
        <v>1</v>
      </c>
      <c r="N2" s="11" t="s">
        <v>495</v>
      </c>
      <c r="O2" s="11"/>
      <c r="P2" s="11">
        <v>2</v>
      </c>
      <c r="Q2" s="11">
        <v>3</v>
      </c>
      <c r="R2" s="11">
        <v>4</v>
      </c>
      <c r="S2" s="11">
        <v>5</v>
      </c>
      <c r="T2" s="11">
        <v>6</v>
      </c>
      <c r="U2" s="11">
        <v>7</v>
      </c>
      <c r="V2" s="11">
        <v>8</v>
      </c>
      <c r="W2" s="11">
        <v>9</v>
      </c>
      <c r="X2" s="11">
        <v>10</v>
      </c>
      <c r="Y2" s="11">
        <v>11</v>
      </c>
      <c r="Z2" s="11" t="s">
        <v>1</v>
      </c>
    </row>
    <row r="3" spans="1:26" s="132" customFormat="1">
      <c r="A3" s="120"/>
      <c r="B3" s="149" t="s">
        <v>511</v>
      </c>
      <c r="C3" s="150">
        <v>1589</v>
      </c>
      <c r="D3" s="150">
        <v>1429</v>
      </c>
      <c r="E3" s="150">
        <v>1213</v>
      </c>
      <c r="F3" s="150">
        <v>1236</v>
      </c>
      <c r="G3" s="150">
        <v>1354</v>
      </c>
      <c r="H3" s="150">
        <v>1220</v>
      </c>
      <c r="I3" s="150">
        <v>1163</v>
      </c>
      <c r="J3" s="150">
        <v>1174</v>
      </c>
      <c r="K3" s="120">
        <v>776</v>
      </c>
      <c r="L3" s="120">
        <v>534</v>
      </c>
      <c r="M3" s="120">
        <v>11688</v>
      </c>
      <c r="N3" s="120"/>
      <c r="O3" s="149" t="s">
        <v>511</v>
      </c>
      <c r="P3" s="121">
        <v>18.110556614134467</v>
      </c>
      <c r="Q3" s="121">
        <v>18.17048434768143</v>
      </c>
      <c r="R3" s="121">
        <v>16.423652552131276</v>
      </c>
      <c r="S3" s="121">
        <v>17.676763832235594</v>
      </c>
      <c r="T3" s="121">
        <v>19.109470952992321</v>
      </c>
      <c r="U3" s="121">
        <v>17.666893148907885</v>
      </c>
      <c r="V3" s="121">
        <v>17.184074810319895</v>
      </c>
      <c r="W3" s="121">
        <v>19.050544109587221</v>
      </c>
      <c r="X3" s="121">
        <v>18.574289591326906</v>
      </c>
      <c r="Y3" s="121">
        <v>12.745274406872452</v>
      </c>
      <c r="Z3" s="121">
        <v>17.641814195578544</v>
      </c>
    </row>
    <row r="4" spans="1:26" s="132" customFormat="1">
      <c r="A4" s="120"/>
      <c r="B4" s="149" t="s">
        <v>517</v>
      </c>
      <c r="C4" s="120">
        <v>659</v>
      </c>
      <c r="D4" s="120">
        <v>576</v>
      </c>
      <c r="E4" s="120">
        <v>463</v>
      </c>
      <c r="F4" s="120">
        <v>570</v>
      </c>
      <c r="G4" s="120">
        <v>513</v>
      </c>
      <c r="H4" s="120">
        <v>419</v>
      </c>
      <c r="I4" s="120">
        <v>351</v>
      </c>
      <c r="J4" s="120">
        <v>329</v>
      </c>
      <c r="K4" s="120">
        <v>217</v>
      </c>
      <c r="L4" s="120">
        <v>71</v>
      </c>
      <c r="M4" s="120">
        <v>4168</v>
      </c>
      <c r="N4" s="120"/>
      <c r="O4" s="149" t="s">
        <v>517</v>
      </c>
      <c r="P4" s="121">
        <v>12.891391147938375</v>
      </c>
      <c r="Q4" s="121">
        <v>14.938932762901628</v>
      </c>
      <c r="R4" s="121">
        <v>11.301668314302635</v>
      </c>
      <c r="S4" s="121">
        <v>14.663163446275854</v>
      </c>
      <c r="T4" s="121">
        <v>14.484140742150512</v>
      </c>
      <c r="U4" s="121">
        <v>11.322659881675911</v>
      </c>
      <c r="V4" s="121">
        <v>9.9629177992835203</v>
      </c>
      <c r="W4" s="121">
        <v>10.235600255346307</v>
      </c>
      <c r="X4" s="121">
        <v>11.168587764376333</v>
      </c>
      <c r="Y4" s="121">
        <v>3.8001657449454855</v>
      </c>
      <c r="Z4" s="121">
        <v>11.916949834259812</v>
      </c>
    </row>
    <row r="5" spans="1:26" s="132" customFormat="1">
      <c r="A5" s="120"/>
      <c r="B5" s="149" t="s">
        <v>516</v>
      </c>
      <c r="C5" s="120">
        <v>1733</v>
      </c>
      <c r="D5" s="120">
        <v>1675</v>
      </c>
      <c r="E5" s="120">
        <v>1485</v>
      </c>
      <c r="F5" s="120">
        <v>2023</v>
      </c>
      <c r="G5" s="120">
        <v>1912</v>
      </c>
      <c r="H5" s="120">
        <v>2082</v>
      </c>
      <c r="I5" s="120">
        <v>1765</v>
      </c>
      <c r="J5" s="120">
        <v>1552</v>
      </c>
      <c r="K5" s="120">
        <v>704</v>
      </c>
      <c r="L5" s="120">
        <v>427</v>
      </c>
      <c r="M5" s="120">
        <v>15358</v>
      </c>
      <c r="N5" s="120"/>
      <c r="O5" s="149" t="s">
        <v>516</v>
      </c>
      <c r="P5" s="121">
        <v>11.057174634649943</v>
      </c>
      <c r="Q5" s="121">
        <v>11.164292366277753</v>
      </c>
      <c r="R5" s="121">
        <v>10.27771502055932</v>
      </c>
      <c r="S5" s="121">
        <v>14.308013432667124</v>
      </c>
      <c r="T5" s="121">
        <v>14.327241585327545</v>
      </c>
      <c r="U5" s="121">
        <v>15.106227970732451</v>
      </c>
      <c r="V5" s="121">
        <v>13.393802015569914</v>
      </c>
      <c r="W5" s="121">
        <v>12.255156757814627</v>
      </c>
      <c r="X5" s="121">
        <v>10.471485952514499</v>
      </c>
      <c r="Y5" s="121">
        <v>6.1684781272354865</v>
      </c>
      <c r="Z5" s="121">
        <v>12.193871599816694</v>
      </c>
    </row>
    <row r="6" spans="1:26" s="132" customFormat="1">
      <c r="A6" s="120"/>
      <c r="B6" s="149" t="s">
        <v>514</v>
      </c>
      <c r="C6" s="120">
        <v>18</v>
      </c>
      <c r="D6" s="120">
        <v>7</v>
      </c>
      <c r="E6" s="120">
        <v>23</v>
      </c>
      <c r="F6" s="120">
        <v>21</v>
      </c>
      <c r="G6" s="120">
        <v>28</v>
      </c>
      <c r="H6" s="120">
        <v>21</v>
      </c>
      <c r="I6" s="120">
        <v>17</v>
      </c>
      <c r="J6" s="120">
        <v>21</v>
      </c>
      <c r="K6" s="120">
        <v>1</v>
      </c>
      <c r="L6" s="120">
        <v>1</v>
      </c>
      <c r="M6" s="120">
        <v>158</v>
      </c>
      <c r="N6" s="120"/>
      <c r="O6" s="149" t="s">
        <v>514</v>
      </c>
      <c r="P6" s="121">
        <v>2.5</v>
      </c>
      <c r="Q6" s="121">
        <v>1.0115606936416186</v>
      </c>
      <c r="R6" s="121">
        <v>3.6450079239302693</v>
      </c>
      <c r="S6" s="121">
        <v>3.4596375617792421</v>
      </c>
      <c r="T6" s="121">
        <v>4.8109965635738838</v>
      </c>
      <c r="U6" s="121">
        <v>3.3333333333333335</v>
      </c>
      <c r="V6" s="121">
        <v>2.768729641693811</v>
      </c>
      <c r="W6" s="121">
        <v>3.4482758620689653</v>
      </c>
      <c r="X6" s="121">
        <v>0.390625</v>
      </c>
      <c r="Y6" s="121">
        <v>0.40650406504065045</v>
      </c>
      <c r="Z6" s="121">
        <v>2.5316455696202533</v>
      </c>
    </row>
    <row r="8" spans="1:26">
      <c r="B8" s="11"/>
      <c r="C8" s="11" t="s">
        <v>1</v>
      </c>
      <c r="O8" s="11"/>
      <c r="P8" s="11" t="s">
        <v>1</v>
      </c>
    </row>
    <row r="9" spans="1:26">
      <c r="B9" s="149" t="s">
        <v>511</v>
      </c>
      <c r="C9" s="120">
        <v>11688</v>
      </c>
      <c r="O9" s="149" t="s">
        <v>511</v>
      </c>
      <c r="P9" s="121">
        <v>17.641814195578544</v>
      </c>
    </row>
    <row r="10" spans="1:26">
      <c r="B10" s="149" t="s">
        <v>517</v>
      </c>
      <c r="C10" s="120">
        <v>4168</v>
      </c>
      <c r="O10" s="149" t="s">
        <v>517</v>
      </c>
      <c r="P10" s="121">
        <v>11.916949834259812</v>
      </c>
    </row>
    <row r="11" spans="1:26">
      <c r="B11" s="149" t="s">
        <v>516</v>
      </c>
      <c r="C11" s="120">
        <v>15358</v>
      </c>
      <c r="O11" s="149" t="s">
        <v>516</v>
      </c>
      <c r="P11" s="121">
        <v>12.193871599816694</v>
      </c>
    </row>
    <row r="12" spans="1:26">
      <c r="B12" s="149" t="s">
        <v>514</v>
      </c>
      <c r="C12" s="120">
        <v>158</v>
      </c>
      <c r="O12" s="149" t="s">
        <v>514</v>
      </c>
      <c r="P12" s="121">
        <v>2.5316455696202533</v>
      </c>
    </row>
  </sheetData>
  <mergeCells count="2">
    <mergeCell ref="A1:M1"/>
    <mergeCell ref="N1:Z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E2" sqref="E2:F39"/>
    </sheetView>
  </sheetViews>
  <sheetFormatPr defaultRowHeight="15.75"/>
  <cols>
    <col min="1" max="1" width="4.28515625" style="15" customWidth="1"/>
    <col min="2" max="2" width="24.5703125" style="10" customWidth="1"/>
    <col min="3" max="3" width="9.85546875" style="15" customWidth="1"/>
    <col min="4" max="4" width="4.28515625" style="15" customWidth="1"/>
    <col min="5" max="5" width="24.5703125" style="10" customWidth="1"/>
    <col min="6" max="6" width="11.42578125" style="15" customWidth="1"/>
    <col min="7" max="16384" width="9.140625" style="10"/>
  </cols>
  <sheetData>
    <row r="1" spans="1:6" s="119" customFormat="1" ht="71.25" customHeight="1" thickBot="1">
      <c r="A1" s="180" t="s">
        <v>496</v>
      </c>
      <c r="B1" s="180"/>
      <c r="C1" s="180"/>
      <c r="D1" s="180" t="s">
        <v>515</v>
      </c>
      <c r="E1" s="180"/>
      <c r="F1" s="180"/>
    </row>
    <row r="2" spans="1:6" s="12" customFormat="1" ht="30.75" customHeight="1" thickBot="1">
      <c r="A2" s="33" t="s">
        <v>495</v>
      </c>
      <c r="B2" s="36"/>
      <c r="C2" s="38" t="s">
        <v>1</v>
      </c>
      <c r="D2" s="33" t="s">
        <v>495</v>
      </c>
      <c r="E2" s="36"/>
      <c r="F2" s="38" t="s">
        <v>1</v>
      </c>
    </row>
    <row r="3" spans="1:6">
      <c r="A3" s="16">
        <v>1</v>
      </c>
      <c r="B3" s="17" t="s">
        <v>459</v>
      </c>
      <c r="C3" s="39">
        <v>2604</v>
      </c>
      <c r="D3" s="16">
        <v>1</v>
      </c>
      <c r="E3" s="17" t="s">
        <v>493</v>
      </c>
      <c r="F3" s="151">
        <v>24.172303310786759</v>
      </c>
    </row>
    <row r="4" spans="1:6">
      <c r="A4" s="20">
        <v>2</v>
      </c>
      <c r="B4" s="14" t="s">
        <v>457</v>
      </c>
      <c r="C4" s="40">
        <v>2386</v>
      </c>
      <c r="D4" s="20">
        <v>2</v>
      </c>
      <c r="E4" s="14" t="s">
        <v>472</v>
      </c>
      <c r="F4" s="122">
        <v>21.808754003355194</v>
      </c>
    </row>
    <row r="5" spans="1:6">
      <c r="A5" s="20">
        <v>3</v>
      </c>
      <c r="B5" s="14" t="s">
        <v>461</v>
      </c>
      <c r="C5" s="40">
        <v>2179</v>
      </c>
      <c r="D5" s="20">
        <v>3</v>
      </c>
      <c r="E5" s="14" t="s">
        <v>457</v>
      </c>
      <c r="F5" s="122">
        <v>21.326421165534502</v>
      </c>
    </row>
    <row r="6" spans="1:6">
      <c r="A6" s="20">
        <v>4</v>
      </c>
      <c r="B6" s="14" t="s">
        <v>460</v>
      </c>
      <c r="C6" s="40">
        <v>1896</v>
      </c>
      <c r="D6" s="20">
        <v>4</v>
      </c>
      <c r="E6" s="14" t="s">
        <v>459</v>
      </c>
      <c r="F6" s="122">
        <v>19.291746925470441</v>
      </c>
    </row>
    <row r="7" spans="1:6">
      <c r="A7" s="20">
        <v>5</v>
      </c>
      <c r="B7" s="14" t="s">
        <v>489</v>
      </c>
      <c r="C7" s="40">
        <v>1756</v>
      </c>
      <c r="D7" s="20">
        <v>5</v>
      </c>
      <c r="E7" s="14" t="s">
        <v>477</v>
      </c>
      <c r="F7" s="105">
        <v>18.9873417721519</v>
      </c>
    </row>
    <row r="8" spans="1:6" ht="16.5" thickBot="1">
      <c r="A8" s="22">
        <v>6</v>
      </c>
      <c r="B8" s="23" t="s">
        <v>458</v>
      </c>
      <c r="C8" s="41">
        <v>1450</v>
      </c>
      <c r="D8" s="22">
        <v>6</v>
      </c>
      <c r="E8" s="23" t="s">
        <v>483</v>
      </c>
      <c r="F8" s="109">
        <v>18.646864686468646</v>
      </c>
    </row>
    <row r="9" spans="1:6">
      <c r="A9" s="16">
        <v>7</v>
      </c>
      <c r="B9" s="17" t="s">
        <v>472</v>
      </c>
      <c r="C9" s="39">
        <v>1430</v>
      </c>
      <c r="D9" s="16">
        <v>7</v>
      </c>
      <c r="E9" s="17" t="s">
        <v>491</v>
      </c>
      <c r="F9" s="151">
        <v>18.339446482160721</v>
      </c>
    </row>
    <row r="10" spans="1:6">
      <c r="A10" s="20">
        <v>8</v>
      </c>
      <c r="B10" s="14" t="s">
        <v>493</v>
      </c>
      <c r="C10" s="40">
        <v>1358</v>
      </c>
      <c r="D10" s="20">
        <v>8</v>
      </c>
      <c r="E10" s="14" t="s">
        <v>487</v>
      </c>
      <c r="F10" s="122">
        <v>17.614948561830779</v>
      </c>
    </row>
    <row r="11" spans="1:6">
      <c r="A11" s="20">
        <v>9</v>
      </c>
      <c r="B11" s="14" t="s">
        <v>481</v>
      </c>
      <c r="C11" s="40">
        <v>1357</v>
      </c>
      <c r="D11" s="20">
        <v>9</v>
      </c>
      <c r="E11" s="14" t="s">
        <v>456</v>
      </c>
      <c r="F11" s="122">
        <v>17.362344582593252</v>
      </c>
    </row>
    <row r="12" spans="1:6">
      <c r="A12" s="20">
        <v>10</v>
      </c>
      <c r="B12" s="14" t="s">
        <v>456</v>
      </c>
      <c r="C12" s="40">
        <v>1173</v>
      </c>
      <c r="D12" s="20">
        <v>10</v>
      </c>
      <c r="E12" s="14" t="s">
        <v>465</v>
      </c>
      <c r="F12" s="105">
        <v>16.886227544910177</v>
      </c>
    </row>
    <row r="13" spans="1:6">
      <c r="A13" s="20">
        <v>11</v>
      </c>
      <c r="B13" s="14" t="s">
        <v>491</v>
      </c>
      <c r="C13" s="40">
        <v>1100</v>
      </c>
      <c r="D13" s="20">
        <v>11</v>
      </c>
      <c r="E13" s="14" t="s">
        <v>480</v>
      </c>
      <c r="F13" s="122">
        <v>16.781411359724611</v>
      </c>
    </row>
    <row r="14" spans="1:6">
      <c r="A14" s="20">
        <v>12</v>
      </c>
      <c r="B14" s="14" t="s">
        <v>469</v>
      </c>
      <c r="C14" s="40">
        <v>995</v>
      </c>
      <c r="D14" s="20">
        <v>12</v>
      </c>
      <c r="E14" s="14" t="s">
        <v>458</v>
      </c>
      <c r="F14" s="122">
        <v>16.421291053227634</v>
      </c>
    </row>
    <row r="15" spans="1:6">
      <c r="A15" s="20">
        <v>13</v>
      </c>
      <c r="B15" s="14" t="s">
        <v>467</v>
      </c>
      <c r="C15" s="40">
        <v>977</v>
      </c>
      <c r="D15" s="20">
        <v>13</v>
      </c>
      <c r="E15" s="14" t="s">
        <v>467</v>
      </c>
      <c r="F15" s="105">
        <v>16.376131411330874</v>
      </c>
    </row>
    <row r="16" spans="1:6" ht="16.5" thickBot="1">
      <c r="A16" s="22">
        <v>14</v>
      </c>
      <c r="B16" s="23" t="s">
        <v>475</v>
      </c>
      <c r="C16" s="41">
        <v>956</v>
      </c>
      <c r="D16" s="22">
        <v>14</v>
      </c>
      <c r="E16" s="23" t="s">
        <v>460</v>
      </c>
      <c r="F16" s="152">
        <v>16.096442821971305</v>
      </c>
    </row>
    <row r="17" spans="1:6">
      <c r="A17" s="16">
        <v>15</v>
      </c>
      <c r="B17" s="17" t="s">
        <v>470</v>
      </c>
      <c r="C17" s="39">
        <v>842</v>
      </c>
      <c r="D17" s="16">
        <v>15</v>
      </c>
      <c r="E17" s="17" t="s">
        <v>482</v>
      </c>
      <c r="F17" s="101">
        <v>15.851752623353427</v>
      </c>
    </row>
    <row r="18" spans="1:6">
      <c r="A18" s="20">
        <v>16</v>
      </c>
      <c r="B18" s="14" t="s">
        <v>487</v>
      </c>
      <c r="C18" s="40">
        <v>839</v>
      </c>
      <c r="D18" s="20">
        <v>16</v>
      </c>
      <c r="E18" s="14" t="s">
        <v>461</v>
      </c>
      <c r="F18" s="122">
        <v>15.352638624674137</v>
      </c>
    </row>
    <row r="19" spans="1:6">
      <c r="A19" s="20">
        <v>17</v>
      </c>
      <c r="B19" s="14" t="s">
        <v>485</v>
      </c>
      <c r="C19" s="40">
        <v>747</v>
      </c>
      <c r="D19" s="20">
        <v>17</v>
      </c>
      <c r="E19" s="14" t="s">
        <v>462</v>
      </c>
      <c r="F19" s="105">
        <v>15</v>
      </c>
    </row>
    <row r="20" spans="1:6">
      <c r="A20" s="20">
        <v>18</v>
      </c>
      <c r="B20" s="14" t="s">
        <v>482</v>
      </c>
      <c r="C20" s="40">
        <v>710</v>
      </c>
      <c r="D20" s="20">
        <v>18</v>
      </c>
      <c r="E20" s="14" t="s">
        <v>470</v>
      </c>
      <c r="F20" s="105">
        <v>14.810905892700088</v>
      </c>
    </row>
    <row r="21" spans="1:6">
      <c r="A21" s="20">
        <v>19</v>
      </c>
      <c r="B21" s="14" t="s">
        <v>463</v>
      </c>
      <c r="C21" s="40">
        <v>697</v>
      </c>
      <c r="D21" s="20">
        <v>19</v>
      </c>
      <c r="E21" s="14" t="s">
        <v>481</v>
      </c>
      <c r="F21" s="105">
        <v>13.351042896497441</v>
      </c>
    </row>
    <row r="22" spans="1:6">
      <c r="A22" s="20">
        <v>20</v>
      </c>
      <c r="B22" s="14" t="s">
        <v>486</v>
      </c>
      <c r="C22" s="40">
        <v>648</v>
      </c>
      <c r="D22" s="20">
        <v>20</v>
      </c>
      <c r="E22" s="14" t="s">
        <v>469</v>
      </c>
      <c r="F22" s="105">
        <v>12.976004173187272</v>
      </c>
    </row>
    <row r="23" spans="1:6">
      <c r="A23" s="20">
        <v>21</v>
      </c>
      <c r="B23" s="14" t="s">
        <v>478</v>
      </c>
      <c r="C23" s="40">
        <v>638</v>
      </c>
      <c r="D23" s="20">
        <v>21</v>
      </c>
      <c r="E23" s="14" t="s">
        <v>489</v>
      </c>
      <c r="F23" s="105">
        <v>12.774625345555071</v>
      </c>
    </row>
    <row r="24" spans="1:6">
      <c r="A24" s="20">
        <v>22</v>
      </c>
      <c r="B24" s="14" t="s">
        <v>488</v>
      </c>
      <c r="C24" s="40">
        <v>621</v>
      </c>
      <c r="D24" s="20">
        <v>22</v>
      </c>
      <c r="E24" s="14" t="s">
        <v>488</v>
      </c>
      <c r="F24" s="105">
        <v>12.472384012853986</v>
      </c>
    </row>
    <row r="25" spans="1:6">
      <c r="A25" s="20">
        <v>23</v>
      </c>
      <c r="B25" s="14" t="s">
        <v>480</v>
      </c>
      <c r="C25" s="40">
        <v>585</v>
      </c>
      <c r="D25" s="20">
        <v>23</v>
      </c>
      <c r="E25" s="14" t="s">
        <v>478</v>
      </c>
      <c r="F25" s="105">
        <v>12.414866705584744</v>
      </c>
    </row>
    <row r="26" spans="1:6">
      <c r="A26" s="20">
        <v>24</v>
      </c>
      <c r="B26" s="14" t="s">
        <v>479</v>
      </c>
      <c r="C26" s="40">
        <v>552</v>
      </c>
      <c r="D26" s="20">
        <v>24</v>
      </c>
      <c r="E26" s="14" t="s">
        <v>486</v>
      </c>
      <c r="F26" s="105">
        <v>11.302982731554161</v>
      </c>
    </row>
    <row r="27" spans="1:6">
      <c r="A27" s="20">
        <v>25</v>
      </c>
      <c r="B27" s="14" t="s">
        <v>462</v>
      </c>
      <c r="C27" s="40">
        <v>528</v>
      </c>
      <c r="D27" s="20">
        <v>25</v>
      </c>
      <c r="E27" s="14" t="s">
        <v>468</v>
      </c>
      <c r="F27" s="105">
        <v>10.339168490153172</v>
      </c>
    </row>
    <row r="28" spans="1:6">
      <c r="A28" s="20">
        <v>26</v>
      </c>
      <c r="B28" s="14" t="s">
        <v>473</v>
      </c>
      <c r="C28" s="40">
        <v>433</v>
      </c>
      <c r="D28" s="20">
        <v>26</v>
      </c>
      <c r="E28" s="14" t="s">
        <v>479</v>
      </c>
      <c r="F28" s="105">
        <v>9.7337330276847123</v>
      </c>
    </row>
    <row r="29" spans="1:6">
      <c r="A29" s="20">
        <v>27</v>
      </c>
      <c r="B29" s="14" t="s">
        <v>484</v>
      </c>
      <c r="C29" s="40">
        <v>425</v>
      </c>
      <c r="D29" s="20">
        <v>27</v>
      </c>
      <c r="E29" s="14" t="s">
        <v>485</v>
      </c>
      <c r="F29" s="105">
        <v>9.3270071169933821</v>
      </c>
    </row>
    <row r="30" spans="1:6">
      <c r="A30" s="20">
        <v>28</v>
      </c>
      <c r="B30" s="14" t="s">
        <v>465</v>
      </c>
      <c r="C30" s="40">
        <v>423</v>
      </c>
      <c r="D30" s="20">
        <v>28</v>
      </c>
      <c r="E30" s="14" t="s">
        <v>466</v>
      </c>
      <c r="F30" s="105">
        <v>9.2639954532537647</v>
      </c>
    </row>
    <row r="31" spans="1:6">
      <c r="A31" s="20">
        <v>29</v>
      </c>
      <c r="B31" s="14" t="s">
        <v>466</v>
      </c>
      <c r="C31" s="40">
        <v>326</v>
      </c>
      <c r="D31" s="20">
        <v>29</v>
      </c>
      <c r="E31" s="14" t="s">
        <v>484</v>
      </c>
      <c r="F31" s="105">
        <v>8.9833016275628825</v>
      </c>
    </row>
    <row r="32" spans="1:6">
      <c r="A32" s="20">
        <v>30</v>
      </c>
      <c r="B32" s="14" t="s">
        <v>471</v>
      </c>
      <c r="C32" s="40">
        <v>230</v>
      </c>
      <c r="D32" s="20">
        <v>30</v>
      </c>
      <c r="E32" s="14" t="s">
        <v>475</v>
      </c>
      <c r="F32" s="105">
        <v>8.872389791183295</v>
      </c>
    </row>
    <row r="33" spans="1:6">
      <c r="A33" s="20">
        <v>31</v>
      </c>
      <c r="B33" s="14" t="s">
        <v>468</v>
      </c>
      <c r="C33" s="40">
        <v>189</v>
      </c>
      <c r="D33" s="20">
        <v>31</v>
      </c>
      <c r="E33" s="14" t="s">
        <v>463</v>
      </c>
      <c r="F33" s="105">
        <v>8.0234833659491187</v>
      </c>
    </row>
    <row r="34" spans="1:6">
      <c r="A34" s="20">
        <v>32</v>
      </c>
      <c r="B34" s="14" t="s">
        <v>474</v>
      </c>
      <c r="C34" s="40">
        <v>131</v>
      </c>
      <c r="D34" s="20">
        <v>32</v>
      </c>
      <c r="E34" s="14" t="s">
        <v>473</v>
      </c>
      <c r="F34" s="105">
        <v>7.623239436619718</v>
      </c>
    </row>
    <row r="35" spans="1:6">
      <c r="A35" s="20">
        <v>33</v>
      </c>
      <c r="B35" s="14" t="s">
        <v>483</v>
      </c>
      <c r="C35" s="40">
        <v>113</v>
      </c>
      <c r="D35" s="20">
        <v>33</v>
      </c>
      <c r="E35" s="14" t="s">
        <v>464</v>
      </c>
      <c r="F35" s="105">
        <v>6.4705882352941186</v>
      </c>
    </row>
    <row r="36" spans="1:6">
      <c r="A36" s="20">
        <v>34</v>
      </c>
      <c r="B36" s="14" t="s">
        <v>477</v>
      </c>
      <c r="C36" s="40">
        <v>45</v>
      </c>
      <c r="D36" s="20">
        <v>34</v>
      </c>
      <c r="E36" s="14" t="s">
        <v>471</v>
      </c>
      <c r="F36" s="105">
        <v>5.0986477499445799</v>
      </c>
    </row>
    <row r="37" spans="1:6">
      <c r="A37" s="20">
        <v>35</v>
      </c>
      <c r="B37" s="14" t="s">
        <v>464</v>
      </c>
      <c r="C37" s="40">
        <v>33</v>
      </c>
      <c r="D37" s="20">
        <v>35</v>
      </c>
      <c r="E37" s="14" t="s">
        <v>474</v>
      </c>
      <c r="F37" s="105">
        <v>2.5436893203883497</v>
      </c>
    </row>
    <row r="38" spans="1:6" ht="16.5" thickBot="1">
      <c r="A38" s="26">
        <v>36</v>
      </c>
      <c r="B38" s="27" t="s">
        <v>490</v>
      </c>
      <c r="C38" s="42">
        <v>0</v>
      </c>
      <c r="D38" s="26">
        <v>36</v>
      </c>
      <c r="E38" s="27" t="s">
        <v>490</v>
      </c>
      <c r="F38" s="113">
        <v>0</v>
      </c>
    </row>
    <row r="39" spans="1:6" ht="16.5" thickBot="1">
      <c r="A39" s="30">
        <v>37</v>
      </c>
      <c r="B39" s="37" t="s">
        <v>497</v>
      </c>
      <c r="C39" s="43">
        <v>31372</v>
      </c>
      <c r="D39" s="30">
        <v>37</v>
      </c>
      <c r="E39" s="114" t="s">
        <v>497</v>
      </c>
      <c r="F39" s="118">
        <v>13.922073311440489</v>
      </c>
    </row>
  </sheetData>
  <sortState ref="E3:F38">
    <sortCondition descending="1" ref="F3:F38"/>
  </sortState>
  <mergeCells count="2">
    <mergeCell ref="A1:C1"/>
    <mergeCell ref="D1: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"/>
  <sheetViews>
    <sheetView topLeftCell="A13" workbookViewId="0">
      <selection activeCell="L24" sqref="L24"/>
    </sheetView>
  </sheetViews>
  <sheetFormatPr defaultRowHeight="15.75"/>
  <cols>
    <col min="1" max="1" width="14.42578125" style="12" customWidth="1"/>
    <col min="2" max="21" width="7.140625" style="12" customWidth="1"/>
    <col min="22" max="16384" width="9.140625" style="12"/>
  </cols>
  <sheetData>
    <row r="1" spans="1:28" s="165" customFormat="1" ht="19.5" customHeight="1">
      <c r="A1" s="190" t="s">
        <v>520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8" ht="31.5" customHeight="1">
      <c r="A2" s="11"/>
      <c r="B2" s="11">
        <v>1997</v>
      </c>
      <c r="C2" s="11">
        <v>1998</v>
      </c>
      <c r="D2" s="11">
        <v>1999</v>
      </c>
      <c r="E2" s="11">
        <v>2000</v>
      </c>
      <c r="F2" s="11">
        <v>2001</v>
      </c>
      <c r="G2" s="11">
        <v>2002</v>
      </c>
      <c r="H2" s="11">
        <v>2003</v>
      </c>
      <c r="I2" s="11">
        <v>2004</v>
      </c>
      <c r="J2" s="11">
        <v>2005</v>
      </c>
      <c r="K2" s="11">
        <v>2006</v>
      </c>
      <c r="L2" s="11">
        <v>2007</v>
      </c>
      <c r="M2" s="11">
        <v>2008</v>
      </c>
      <c r="N2" s="11">
        <v>2009</v>
      </c>
      <c r="O2" s="11">
        <v>2010</v>
      </c>
      <c r="P2" s="11">
        <v>2011</v>
      </c>
      <c r="Q2" s="11">
        <v>2012</v>
      </c>
      <c r="R2" s="166" t="s">
        <v>521</v>
      </c>
      <c r="S2" s="11" t="s">
        <v>522</v>
      </c>
      <c r="T2" s="166" t="s">
        <v>523</v>
      </c>
      <c r="U2" s="11" t="s">
        <v>524</v>
      </c>
      <c r="V2" s="166" t="s">
        <v>525</v>
      </c>
      <c r="W2" s="11" t="s">
        <v>526</v>
      </c>
      <c r="X2" s="166" t="s">
        <v>527</v>
      </c>
      <c r="Y2" s="11" t="s">
        <v>528</v>
      </c>
      <c r="Z2" s="166" t="s">
        <v>529</v>
      </c>
      <c r="AA2" s="12" t="s">
        <v>551</v>
      </c>
    </row>
    <row r="3" spans="1:28">
      <c r="A3" s="11" t="s">
        <v>530</v>
      </c>
      <c r="B3" s="11">
        <v>400</v>
      </c>
      <c r="C3" s="11">
        <v>1490</v>
      </c>
      <c r="D3" s="11">
        <v>1781</v>
      </c>
      <c r="E3" s="11">
        <v>1864</v>
      </c>
      <c r="F3" s="11">
        <v>1981</v>
      </c>
      <c r="G3" s="11">
        <v>2964</v>
      </c>
      <c r="H3" s="11">
        <v>3232</v>
      </c>
      <c r="I3" s="11">
        <v>5582</v>
      </c>
      <c r="J3" s="11">
        <v>8149</v>
      </c>
      <c r="K3" s="11">
        <v>10318</v>
      </c>
      <c r="L3" s="11">
        <v>13332</v>
      </c>
      <c r="M3" s="11">
        <v>19816</v>
      </c>
      <c r="N3" s="11">
        <v>27707</v>
      </c>
      <c r="O3" s="11">
        <v>38271</v>
      </c>
      <c r="P3" s="11">
        <v>51284</v>
      </c>
      <c r="Q3" s="11">
        <v>55098</v>
      </c>
      <c r="R3" s="166">
        <v>28093</v>
      </c>
      <c r="S3" s="11">
        <v>46193</v>
      </c>
      <c r="T3" s="166">
        <v>25452</v>
      </c>
      <c r="U3" s="11">
        <v>45421</v>
      </c>
      <c r="V3" s="166">
        <v>21866</v>
      </c>
      <c r="W3" s="11">
        <v>32423</v>
      </c>
      <c r="X3" s="166">
        <v>19148</v>
      </c>
      <c r="Y3" s="11">
        <v>30810</v>
      </c>
      <c r="Z3" s="166">
        <v>16888</v>
      </c>
      <c r="AA3" s="12">
        <v>31372</v>
      </c>
      <c r="AB3" s="12">
        <f>SUM(B3:AA3)</f>
        <v>540935</v>
      </c>
    </row>
    <row r="4" spans="1:28" ht="15" customHeight="1"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>
        <v>18</v>
      </c>
      <c r="T4" s="12">
        <v>19</v>
      </c>
      <c r="U4" s="12">
        <v>20</v>
      </c>
      <c r="V4" s="12">
        <v>21</v>
      </c>
      <c r="W4" s="12">
        <v>22</v>
      </c>
      <c r="X4" s="12">
        <v>23</v>
      </c>
      <c r="Y4" s="12">
        <v>24</v>
      </c>
      <c r="Z4" s="12">
        <v>25</v>
      </c>
      <c r="AA4" s="12">
        <v>26</v>
      </c>
    </row>
    <row r="5" spans="1:28" ht="15" customHeight="1">
      <c r="X5" s="12">
        <f>X3+V3+T3+R3</f>
        <v>94559</v>
      </c>
    </row>
    <row r="6" spans="1:28" ht="15" customHeight="1"/>
    <row r="7" spans="1:28" ht="15" customHeight="1">
      <c r="A7" s="191" t="s">
        <v>520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</row>
    <row r="8" spans="1:28" ht="29.25" customHeight="1">
      <c r="A8" s="11"/>
      <c r="B8" s="11" t="s">
        <v>531</v>
      </c>
      <c r="C8" s="11" t="s">
        <v>532</v>
      </c>
      <c r="D8" s="11" t="s">
        <v>533</v>
      </c>
      <c r="E8" s="11" t="s">
        <v>534</v>
      </c>
      <c r="F8" s="11" t="s">
        <v>535</v>
      </c>
      <c r="G8" s="11" t="s">
        <v>536</v>
      </c>
      <c r="H8" s="11" t="s">
        <v>537</v>
      </c>
      <c r="I8" s="11" t="s">
        <v>538</v>
      </c>
      <c r="J8" s="11" t="s">
        <v>539</v>
      </c>
      <c r="K8" s="11" t="s">
        <v>540</v>
      </c>
      <c r="L8" s="11" t="s">
        <v>541</v>
      </c>
      <c r="M8" s="11" t="s">
        <v>542</v>
      </c>
      <c r="N8" s="11" t="s">
        <v>543</v>
      </c>
      <c r="O8" s="11" t="s">
        <v>544</v>
      </c>
      <c r="P8" s="11" t="s">
        <v>545</v>
      </c>
      <c r="Q8" s="11" t="s">
        <v>546</v>
      </c>
      <c r="R8" s="167" t="s">
        <v>547</v>
      </c>
      <c r="S8" s="11" t="s">
        <v>548</v>
      </c>
      <c r="T8" s="11" t="s">
        <v>549</v>
      </c>
      <c r="U8" s="11" t="s">
        <v>550</v>
      </c>
      <c r="V8" s="11" t="s">
        <v>552</v>
      </c>
    </row>
    <row r="9" spans="1:28" ht="15" customHeight="1">
      <c r="A9" s="11" t="s">
        <v>530</v>
      </c>
      <c r="B9" s="11">
        <v>400</v>
      </c>
      <c r="C9" s="11">
        <v>1490</v>
      </c>
      <c r="D9" s="11">
        <v>1781</v>
      </c>
      <c r="E9" s="11">
        <v>1864</v>
      </c>
      <c r="F9" s="11">
        <v>1981</v>
      </c>
      <c r="G9" s="11">
        <v>2964</v>
      </c>
      <c r="H9" s="11">
        <v>3232</v>
      </c>
      <c r="I9" s="11">
        <v>5582</v>
      </c>
      <c r="J9" s="11">
        <v>8149</v>
      </c>
      <c r="K9" s="11">
        <v>10318</v>
      </c>
      <c r="L9" s="11">
        <v>13332</v>
      </c>
      <c r="M9" s="11">
        <v>19816</v>
      </c>
      <c r="N9" s="11">
        <v>27707</v>
      </c>
      <c r="O9" s="11">
        <v>38271</v>
      </c>
      <c r="P9" s="11">
        <v>51284</v>
      </c>
      <c r="Q9" s="11">
        <v>55098</v>
      </c>
      <c r="R9" s="167">
        <f>R3+S3</f>
        <v>74286</v>
      </c>
      <c r="S9" s="11">
        <f>T3+U3</f>
        <v>70873</v>
      </c>
      <c r="T9" s="11">
        <f>V3+W3</f>
        <v>54289</v>
      </c>
      <c r="U9" s="11">
        <f>X3+Y3</f>
        <v>49958</v>
      </c>
      <c r="V9" s="11">
        <f>Z3+AA3</f>
        <v>48260</v>
      </c>
    </row>
    <row r="10" spans="1:28" ht="15" customHeight="1"/>
  </sheetData>
  <mergeCells count="2">
    <mergeCell ref="A1:V1"/>
    <mergeCell ref="A7:T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F7" sqref="F7"/>
    </sheetView>
  </sheetViews>
  <sheetFormatPr defaultRowHeight="15"/>
  <cols>
    <col min="1" max="1" width="27.28515625" customWidth="1"/>
  </cols>
  <sheetData>
    <row r="1" spans="1:3" ht="15.75" thickBot="1"/>
    <row r="2" spans="1:3" ht="16.5" thickBot="1">
      <c r="A2" s="36"/>
      <c r="B2" s="153" t="s">
        <v>1</v>
      </c>
      <c r="C2" s="162" t="s">
        <v>519</v>
      </c>
    </row>
    <row r="3" spans="1:3" ht="15.75">
      <c r="A3" s="17" t="s">
        <v>493</v>
      </c>
      <c r="B3" s="154">
        <v>24.172303310786759</v>
      </c>
      <c r="C3" s="163">
        <v>2</v>
      </c>
    </row>
    <row r="4" spans="1:3" ht="15.75">
      <c r="A4" s="14" t="s">
        <v>472</v>
      </c>
      <c r="B4" s="155">
        <v>21.808754003355194</v>
      </c>
      <c r="C4" s="163">
        <v>2</v>
      </c>
    </row>
    <row r="5" spans="1:3" ht="15.75">
      <c r="A5" s="14" t="s">
        <v>457</v>
      </c>
      <c r="B5" s="155">
        <v>21.326421165534502</v>
      </c>
      <c r="C5" s="164">
        <v>2</v>
      </c>
    </row>
    <row r="6" spans="1:3" ht="15.75">
      <c r="A6" s="14" t="s">
        <v>459</v>
      </c>
      <c r="B6" s="155">
        <v>19.291746925470441</v>
      </c>
      <c r="C6" s="164">
        <v>2</v>
      </c>
    </row>
    <row r="7" spans="1:3" ht="15.75">
      <c r="A7" s="14" t="s">
        <v>491</v>
      </c>
      <c r="B7" s="155">
        <v>18.339446482160721</v>
      </c>
      <c r="C7" s="162">
        <v>2</v>
      </c>
    </row>
    <row r="8" spans="1:3" ht="16.5" thickBot="1">
      <c r="A8" s="23" t="s">
        <v>487</v>
      </c>
      <c r="B8" s="158">
        <v>17.614948561830779</v>
      </c>
      <c r="C8" s="162">
        <v>2</v>
      </c>
    </row>
    <row r="9" spans="1:3" ht="15.75">
      <c r="A9" s="17" t="s">
        <v>456</v>
      </c>
      <c r="B9" s="154">
        <v>17.362344582593252</v>
      </c>
      <c r="C9" s="164">
        <v>2</v>
      </c>
    </row>
    <row r="10" spans="1:3" ht="15.75">
      <c r="A10" s="14" t="s">
        <v>480</v>
      </c>
      <c r="B10" s="155">
        <v>16.781411359724611</v>
      </c>
      <c r="C10" s="162">
        <v>2</v>
      </c>
    </row>
    <row r="11" spans="1:3" ht="15.75">
      <c r="A11" s="14" t="s">
        <v>458</v>
      </c>
      <c r="B11" s="155">
        <v>16.421291053227634</v>
      </c>
      <c r="C11" s="164">
        <v>2</v>
      </c>
    </row>
    <row r="12" spans="1:3" ht="15.75">
      <c r="A12" s="14" t="s">
        <v>460</v>
      </c>
      <c r="B12" s="155">
        <v>16.096442821971305</v>
      </c>
      <c r="C12" s="164">
        <v>2</v>
      </c>
    </row>
    <row r="13" spans="1:3" ht="15.75">
      <c r="A13" s="14" t="s">
        <v>482</v>
      </c>
      <c r="B13" s="156">
        <v>15.851752623353427</v>
      </c>
      <c r="C13" s="162">
        <v>2</v>
      </c>
    </row>
    <row r="14" spans="1:3" ht="15.75">
      <c r="A14" s="14" t="s">
        <v>461</v>
      </c>
      <c r="B14" s="155">
        <v>15.352638624674137</v>
      </c>
      <c r="C14" s="164">
        <v>2</v>
      </c>
    </row>
    <row r="15" spans="1:3" ht="15.75">
      <c r="A15" s="14" t="s">
        <v>477</v>
      </c>
      <c r="B15" s="156">
        <v>18.9873417721519</v>
      </c>
      <c r="C15" s="162">
        <v>1</v>
      </c>
    </row>
    <row r="16" spans="1:3" ht="16.5" thickBot="1">
      <c r="A16" s="23" t="s">
        <v>483</v>
      </c>
      <c r="B16" s="157">
        <v>18.646864686468646</v>
      </c>
      <c r="C16" s="162">
        <v>1</v>
      </c>
    </row>
    <row r="17" spans="1:3" ht="15.75">
      <c r="A17" s="17" t="s">
        <v>465</v>
      </c>
      <c r="B17" s="159">
        <v>16.886227544910177</v>
      </c>
      <c r="C17" s="162">
        <v>1</v>
      </c>
    </row>
    <row r="18" spans="1:3" ht="15.75">
      <c r="A18" s="14" t="s">
        <v>467</v>
      </c>
      <c r="B18" s="156">
        <v>16.376131411330874</v>
      </c>
      <c r="C18" s="162">
        <v>1</v>
      </c>
    </row>
    <row r="19" spans="1:3" ht="15.75">
      <c r="A19" s="14" t="s">
        <v>462</v>
      </c>
      <c r="B19" s="156">
        <v>15</v>
      </c>
      <c r="C19" s="162">
        <v>1</v>
      </c>
    </row>
    <row r="20" spans="1:3" ht="15.75">
      <c r="A20" s="14" t="s">
        <v>470</v>
      </c>
      <c r="B20" s="156">
        <v>14.810905892700088</v>
      </c>
      <c r="C20" s="162">
        <v>1</v>
      </c>
    </row>
    <row r="21" spans="1:3" ht="15.75">
      <c r="A21" s="14" t="s">
        <v>481</v>
      </c>
      <c r="B21" s="156">
        <v>13.351042896497441</v>
      </c>
      <c r="C21" s="162">
        <v>1</v>
      </c>
    </row>
    <row r="22" spans="1:3" ht="15.75">
      <c r="A22" s="14" t="s">
        <v>469</v>
      </c>
      <c r="B22" s="156">
        <v>12.976004173187272</v>
      </c>
      <c r="C22" s="162">
        <v>1</v>
      </c>
    </row>
    <row r="23" spans="1:3" ht="15.75">
      <c r="A23" s="14" t="s">
        <v>489</v>
      </c>
      <c r="B23" s="156">
        <v>12.774625345555071</v>
      </c>
      <c r="C23" s="162">
        <v>1</v>
      </c>
    </row>
    <row r="24" spans="1:3" ht="15.75">
      <c r="A24" s="14" t="s">
        <v>488</v>
      </c>
      <c r="B24" s="156">
        <v>12.472384012853986</v>
      </c>
      <c r="C24" s="162">
        <v>1</v>
      </c>
    </row>
    <row r="25" spans="1:3" ht="15.75">
      <c r="A25" s="14" t="s">
        <v>478</v>
      </c>
      <c r="B25" s="156">
        <v>12.414866705584744</v>
      </c>
      <c r="C25" s="162">
        <v>1</v>
      </c>
    </row>
    <row r="26" spans="1:3" ht="15.75">
      <c r="A26" s="14" t="s">
        <v>486</v>
      </c>
      <c r="B26" s="156">
        <v>11.302982731554161</v>
      </c>
      <c r="C26" s="162">
        <v>1</v>
      </c>
    </row>
    <row r="27" spans="1:3" ht="15.75">
      <c r="A27" s="14" t="s">
        <v>468</v>
      </c>
      <c r="B27" s="156">
        <v>10.339168490153172</v>
      </c>
      <c r="C27" s="162">
        <v>1</v>
      </c>
    </row>
    <row r="28" spans="1:3" ht="15.75">
      <c r="A28" s="14" t="s">
        <v>479</v>
      </c>
      <c r="B28" s="156">
        <v>9.7337330276847123</v>
      </c>
      <c r="C28" s="162">
        <v>1</v>
      </c>
    </row>
    <row r="29" spans="1:3" ht="15.75">
      <c r="A29" s="14" t="s">
        <v>485</v>
      </c>
      <c r="B29" s="156">
        <v>9.3270071169933821</v>
      </c>
      <c r="C29" s="162">
        <v>1</v>
      </c>
    </row>
    <row r="30" spans="1:3" ht="15.75">
      <c r="A30" s="14" t="s">
        <v>466</v>
      </c>
      <c r="B30" s="156">
        <v>9.2639954532537647</v>
      </c>
      <c r="C30" s="162">
        <v>1</v>
      </c>
    </row>
    <row r="31" spans="1:3" ht="15.75">
      <c r="A31" s="14" t="s">
        <v>484</v>
      </c>
      <c r="B31" s="156">
        <v>8.9833016275628825</v>
      </c>
      <c r="C31" s="162">
        <v>1</v>
      </c>
    </row>
    <row r="32" spans="1:3" ht="15.75">
      <c r="A32" s="14" t="s">
        <v>475</v>
      </c>
      <c r="B32" s="156">
        <v>8.872389791183295</v>
      </c>
      <c r="C32" s="162">
        <v>1</v>
      </c>
    </row>
    <row r="33" spans="1:3" ht="15.75">
      <c r="A33" s="14" t="s">
        <v>463</v>
      </c>
      <c r="B33" s="156">
        <v>8.0234833659491187</v>
      </c>
      <c r="C33" s="162">
        <v>1</v>
      </c>
    </row>
    <row r="34" spans="1:3" ht="15.75">
      <c r="A34" s="14" t="s">
        <v>473</v>
      </c>
      <c r="B34" s="156">
        <v>7.623239436619718</v>
      </c>
      <c r="C34" s="162">
        <v>1</v>
      </c>
    </row>
    <row r="35" spans="1:3" ht="15.75">
      <c r="A35" s="14" t="s">
        <v>464</v>
      </c>
      <c r="B35" s="156">
        <v>6.4705882352941186</v>
      </c>
      <c r="C35" s="162">
        <v>1</v>
      </c>
    </row>
    <row r="36" spans="1:3" ht="15.75">
      <c r="A36" s="14" t="s">
        <v>471</v>
      </c>
      <c r="B36" s="156">
        <v>5.0986477499445799</v>
      </c>
      <c r="C36" s="162">
        <v>1</v>
      </c>
    </row>
    <row r="37" spans="1:3" ht="15.75">
      <c r="A37" s="14" t="s">
        <v>474</v>
      </c>
      <c r="B37" s="156">
        <v>2.5436893203883497</v>
      </c>
      <c r="C37" s="162">
        <v>1</v>
      </c>
    </row>
    <row r="38" spans="1:3" ht="16.5" thickBot="1">
      <c r="A38" s="27" t="s">
        <v>490</v>
      </c>
      <c r="B38" s="160">
        <v>0</v>
      </c>
      <c r="C38" s="162">
        <v>0</v>
      </c>
    </row>
    <row r="39" spans="1:3" ht="16.5" thickBot="1">
      <c r="A39" s="114" t="s">
        <v>497</v>
      </c>
      <c r="B39" s="161">
        <v>13.922073311440489</v>
      </c>
      <c r="C39" s="162"/>
    </row>
    <row r="40" spans="1:3">
      <c r="C40" s="162">
        <f>SUM(C3:C39)</f>
        <v>47</v>
      </c>
    </row>
  </sheetData>
  <sortState ref="A3:C20">
    <sortCondition descending="1" ref="C3:C2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tabSelected="1" topLeftCell="H34" workbookViewId="0">
      <selection activeCell="O47" sqref="O47"/>
    </sheetView>
  </sheetViews>
  <sheetFormatPr defaultRowHeight="15.75"/>
  <cols>
    <col min="1" max="1" width="4.28515625" style="15" customWidth="1"/>
    <col min="2" max="2" width="24.5703125" style="10" customWidth="1"/>
    <col min="3" max="5" width="8.140625" style="15" customWidth="1"/>
    <col min="6" max="6" width="4.28515625" style="15" customWidth="1"/>
    <col min="7" max="7" width="24.5703125" style="10" customWidth="1"/>
    <col min="8" max="8" width="10" style="15" customWidth="1"/>
    <col min="9" max="10" width="10" style="10" customWidth="1"/>
    <col min="11" max="11" width="9.140625" style="10"/>
    <col min="12" max="12" width="18.85546875" style="10" customWidth="1"/>
    <col min="13" max="13" width="11.5703125" style="10" customWidth="1"/>
    <col min="14" max="14" width="9.140625" style="10"/>
    <col min="15" max="15" width="24" style="10" customWidth="1"/>
    <col min="16" max="16384" width="9.140625" style="10"/>
  </cols>
  <sheetData>
    <row r="1" spans="1:16" s="119" customFormat="1" ht="72.75" customHeight="1" thickBot="1">
      <c r="A1" s="180" t="s">
        <v>556</v>
      </c>
      <c r="B1" s="180"/>
      <c r="C1" s="180"/>
      <c r="D1" s="168"/>
      <c r="E1" s="168"/>
      <c r="F1" s="180" t="s">
        <v>515</v>
      </c>
      <c r="G1" s="180"/>
      <c r="H1" s="180"/>
    </row>
    <row r="2" spans="1:16" s="169" customFormat="1" ht="30.75" customHeight="1" thickBot="1">
      <c r="A2" s="33" t="s">
        <v>495</v>
      </c>
      <c r="B2" s="36" t="s">
        <v>494</v>
      </c>
      <c r="C2" s="11" t="s">
        <v>551</v>
      </c>
      <c r="D2" s="11" t="s">
        <v>529</v>
      </c>
      <c r="E2" s="11" t="s">
        <v>553</v>
      </c>
      <c r="F2" s="170" t="s">
        <v>495</v>
      </c>
      <c r="G2" s="36" t="s">
        <v>494</v>
      </c>
      <c r="H2" s="11" t="s">
        <v>551</v>
      </c>
      <c r="I2" s="11" t="s">
        <v>529</v>
      </c>
      <c r="J2" s="11" t="s">
        <v>554</v>
      </c>
      <c r="L2" s="36"/>
      <c r="M2" s="11" t="s">
        <v>555</v>
      </c>
      <c r="O2" s="36"/>
      <c r="P2" s="11" t="s">
        <v>554</v>
      </c>
    </row>
    <row r="3" spans="1:16">
      <c r="A3" s="16">
        <v>1</v>
      </c>
      <c r="B3" s="17" t="s">
        <v>456</v>
      </c>
      <c r="C3" s="13">
        <v>1173</v>
      </c>
      <c r="D3" s="13">
        <v>758</v>
      </c>
      <c r="E3" s="13">
        <f t="shared" ref="E3:E39" si="0">SUM(C3:D3)</f>
        <v>1931</v>
      </c>
      <c r="F3" s="171">
        <v>1</v>
      </c>
      <c r="G3" s="17" t="s">
        <v>456</v>
      </c>
      <c r="H3" s="103">
        <f>C3/мер!M4*100</f>
        <v>17.362344582593252</v>
      </c>
      <c r="I3" s="103">
        <v>20.354457572502685</v>
      </c>
      <c r="J3" s="103">
        <f>(H3+I3)/2</f>
        <v>18.858401077547967</v>
      </c>
      <c r="L3" s="17" t="s">
        <v>459</v>
      </c>
      <c r="M3" s="13">
        <v>4089</v>
      </c>
      <c r="O3" s="17" t="s">
        <v>493</v>
      </c>
      <c r="P3" s="103">
        <v>25.343845158657288</v>
      </c>
    </row>
    <row r="4" spans="1:16">
      <c r="A4" s="20">
        <v>2</v>
      </c>
      <c r="B4" s="14" t="s">
        <v>457</v>
      </c>
      <c r="C4" s="13">
        <v>2386</v>
      </c>
      <c r="D4" s="13">
        <v>1077</v>
      </c>
      <c r="E4" s="13">
        <f t="shared" si="0"/>
        <v>3463</v>
      </c>
      <c r="F4" s="172">
        <v>2</v>
      </c>
      <c r="G4" s="14" t="s">
        <v>457</v>
      </c>
      <c r="H4" s="103">
        <f>C4/мер!M5*100</f>
        <v>21.326421165534502</v>
      </c>
      <c r="I4" s="103">
        <v>17.259615384615383</v>
      </c>
      <c r="J4" s="103">
        <f t="shared" ref="J4:J39" si="1">(H4+I4)/2</f>
        <v>19.293018275074942</v>
      </c>
      <c r="L4" s="14" t="s">
        <v>457</v>
      </c>
      <c r="M4" s="13">
        <v>3463</v>
      </c>
      <c r="O4" s="14" t="s">
        <v>480</v>
      </c>
      <c r="P4" s="103">
        <v>20.065963411821066</v>
      </c>
    </row>
    <row r="5" spans="1:16">
      <c r="A5" s="20">
        <v>3</v>
      </c>
      <c r="B5" s="14" t="s">
        <v>458</v>
      </c>
      <c r="C5" s="13">
        <v>1450</v>
      </c>
      <c r="D5" s="13">
        <v>875</v>
      </c>
      <c r="E5" s="13">
        <f t="shared" si="0"/>
        <v>2325</v>
      </c>
      <c r="F5" s="172">
        <v>3</v>
      </c>
      <c r="G5" s="14" t="s">
        <v>458</v>
      </c>
      <c r="H5" s="103">
        <f>C5/мер!M6*100</f>
        <v>16.421291053227634</v>
      </c>
      <c r="I5" s="103">
        <v>17.029972752043594</v>
      </c>
      <c r="J5" s="103">
        <f t="shared" si="1"/>
        <v>16.725631902635612</v>
      </c>
      <c r="L5" s="14" t="s">
        <v>461</v>
      </c>
      <c r="M5" s="13">
        <v>3251</v>
      </c>
      <c r="O5" s="14" t="s">
        <v>457</v>
      </c>
      <c r="P5" s="103">
        <v>19.293018275074942</v>
      </c>
    </row>
    <row r="6" spans="1:16">
      <c r="A6" s="20">
        <v>4</v>
      </c>
      <c r="B6" s="14" t="s">
        <v>459</v>
      </c>
      <c r="C6" s="13">
        <v>2604</v>
      </c>
      <c r="D6" s="13">
        <v>1485</v>
      </c>
      <c r="E6" s="13">
        <f t="shared" si="0"/>
        <v>4089</v>
      </c>
      <c r="F6" s="172">
        <v>4</v>
      </c>
      <c r="G6" s="14" t="s">
        <v>459</v>
      </c>
      <c r="H6" s="103">
        <f>C6/мер!M7*100</f>
        <v>19.291746925470441</v>
      </c>
      <c r="I6" s="103">
        <v>18.576432324243182</v>
      </c>
      <c r="J6" s="103">
        <f t="shared" si="1"/>
        <v>18.93408962485681</v>
      </c>
      <c r="L6" s="14" t="s">
        <v>489</v>
      </c>
      <c r="M6" s="13">
        <v>2839</v>
      </c>
      <c r="O6" s="14" t="s">
        <v>459</v>
      </c>
      <c r="P6" s="103">
        <v>18.93408962485681</v>
      </c>
    </row>
    <row r="7" spans="1:16">
      <c r="A7" s="20">
        <v>5</v>
      </c>
      <c r="B7" s="14" t="s">
        <v>460</v>
      </c>
      <c r="C7" s="13">
        <v>1896</v>
      </c>
      <c r="D7" s="13">
        <v>871</v>
      </c>
      <c r="E7" s="13">
        <f t="shared" si="0"/>
        <v>2767</v>
      </c>
      <c r="F7" s="172">
        <v>5</v>
      </c>
      <c r="G7" s="14" t="s">
        <v>460</v>
      </c>
      <c r="H7" s="103">
        <f>C7/мер!M8*100</f>
        <v>16.096442821971305</v>
      </c>
      <c r="I7" s="103">
        <v>12.880804495711329</v>
      </c>
      <c r="J7" s="103">
        <f t="shared" si="1"/>
        <v>14.488623658841316</v>
      </c>
      <c r="L7" s="14" t="s">
        <v>460</v>
      </c>
      <c r="M7" s="13">
        <v>2767</v>
      </c>
      <c r="O7" s="14" t="s">
        <v>456</v>
      </c>
      <c r="P7" s="103">
        <v>18.858401077547967</v>
      </c>
    </row>
    <row r="8" spans="1:16" ht="16.5" thickBot="1">
      <c r="A8" s="22">
        <v>6</v>
      </c>
      <c r="B8" s="23" t="s">
        <v>461</v>
      </c>
      <c r="C8" s="13">
        <v>2179</v>
      </c>
      <c r="D8" s="13">
        <v>1072</v>
      </c>
      <c r="E8" s="13">
        <f t="shared" si="0"/>
        <v>3251</v>
      </c>
      <c r="F8" s="173">
        <v>6</v>
      </c>
      <c r="G8" s="23" t="s">
        <v>461</v>
      </c>
      <c r="H8" s="103">
        <f>C8/мер!M9*100</f>
        <v>15.352638624674137</v>
      </c>
      <c r="I8" s="103">
        <v>12.960947890218838</v>
      </c>
      <c r="J8" s="103">
        <f t="shared" si="1"/>
        <v>14.156793257446488</v>
      </c>
      <c r="L8" s="23" t="s">
        <v>481</v>
      </c>
      <c r="M8" s="13">
        <v>2663</v>
      </c>
      <c r="O8" s="23" t="s">
        <v>467</v>
      </c>
      <c r="P8" s="103">
        <v>18.52543594787997</v>
      </c>
    </row>
    <row r="9" spans="1:16">
      <c r="A9" s="16">
        <v>7</v>
      </c>
      <c r="B9" s="17" t="s">
        <v>462</v>
      </c>
      <c r="C9" s="13">
        <v>528</v>
      </c>
      <c r="D9" s="13">
        <v>18</v>
      </c>
      <c r="E9" s="13">
        <f t="shared" si="0"/>
        <v>546</v>
      </c>
      <c r="F9" s="171">
        <v>7</v>
      </c>
      <c r="G9" s="17" t="s">
        <v>462</v>
      </c>
      <c r="H9" s="103">
        <f>C9/мер!M10*100</f>
        <v>15</v>
      </c>
      <c r="I9" s="103">
        <v>0.88845014807502465</v>
      </c>
      <c r="J9" s="103">
        <f t="shared" si="1"/>
        <v>7.9442250740375124</v>
      </c>
      <c r="L9" s="17" t="s">
        <v>458</v>
      </c>
      <c r="M9" s="13">
        <v>2325</v>
      </c>
      <c r="O9" s="17" t="s">
        <v>481</v>
      </c>
      <c r="P9" s="103">
        <v>17.497530066081005</v>
      </c>
    </row>
    <row r="10" spans="1:16">
      <c r="A10" s="20">
        <v>8</v>
      </c>
      <c r="B10" s="14" t="s">
        <v>463</v>
      </c>
      <c r="C10" s="13">
        <v>697</v>
      </c>
      <c r="D10" s="13">
        <v>0</v>
      </c>
      <c r="E10" s="13">
        <f t="shared" si="0"/>
        <v>697</v>
      </c>
      <c r="F10" s="172">
        <v>8</v>
      </c>
      <c r="G10" s="14" t="s">
        <v>463</v>
      </c>
      <c r="H10" s="103">
        <f>C10/мер!M11*100</f>
        <v>8.0234833659491187</v>
      </c>
      <c r="I10" s="103">
        <v>0</v>
      </c>
      <c r="J10" s="103">
        <f t="shared" si="1"/>
        <v>4.0117416829745594</v>
      </c>
      <c r="L10" s="14" t="s">
        <v>493</v>
      </c>
      <c r="M10" s="13">
        <v>2211</v>
      </c>
      <c r="O10" s="14" t="s">
        <v>465</v>
      </c>
      <c r="P10" s="103">
        <v>16.931086281046156</v>
      </c>
    </row>
    <row r="11" spans="1:16">
      <c r="A11" s="20">
        <v>9</v>
      </c>
      <c r="B11" s="14" t="s">
        <v>464</v>
      </c>
      <c r="C11" s="13">
        <v>33</v>
      </c>
      <c r="D11" s="13">
        <v>0</v>
      </c>
      <c r="E11" s="13">
        <f t="shared" si="0"/>
        <v>33</v>
      </c>
      <c r="F11" s="172">
        <v>9</v>
      </c>
      <c r="G11" s="14" t="s">
        <v>464</v>
      </c>
      <c r="H11" s="103">
        <f>C11/мер!M12*100</f>
        <v>6.4705882352941186</v>
      </c>
      <c r="I11" s="103">
        <v>0</v>
      </c>
      <c r="J11" s="103">
        <f t="shared" si="1"/>
        <v>3.2352941176470593</v>
      </c>
      <c r="L11" s="14" t="s">
        <v>456</v>
      </c>
      <c r="M11" s="13">
        <v>1931</v>
      </c>
      <c r="O11" s="14" t="s">
        <v>458</v>
      </c>
      <c r="P11" s="103">
        <v>16.725631902635612</v>
      </c>
    </row>
    <row r="12" spans="1:16">
      <c r="A12" s="20">
        <v>10</v>
      </c>
      <c r="B12" s="14" t="s">
        <v>465</v>
      </c>
      <c r="C12" s="13">
        <v>423</v>
      </c>
      <c r="D12" s="13">
        <v>247</v>
      </c>
      <c r="E12" s="13">
        <f t="shared" si="0"/>
        <v>670</v>
      </c>
      <c r="F12" s="172">
        <v>10</v>
      </c>
      <c r="G12" s="14" t="s">
        <v>465</v>
      </c>
      <c r="H12" s="103">
        <f>C12/мер!M13*100</f>
        <v>16.886227544910177</v>
      </c>
      <c r="I12" s="103">
        <v>16.975945017182131</v>
      </c>
      <c r="J12" s="103">
        <f t="shared" si="1"/>
        <v>16.931086281046156</v>
      </c>
      <c r="L12" s="14" t="s">
        <v>472</v>
      </c>
      <c r="M12" s="13">
        <v>1845</v>
      </c>
      <c r="O12" s="14" t="s">
        <v>472</v>
      </c>
      <c r="P12" s="103">
        <v>16.322131570868198</v>
      </c>
    </row>
    <row r="13" spans="1:16">
      <c r="A13" s="20">
        <v>11</v>
      </c>
      <c r="B13" s="14" t="s">
        <v>466</v>
      </c>
      <c r="C13" s="13">
        <v>326</v>
      </c>
      <c r="D13" s="13">
        <v>275</v>
      </c>
      <c r="E13" s="13">
        <f t="shared" si="0"/>
        <v>601</v>
      </c>
      <c r="F13" s="172">
        <v>11</v>
      </c>
      <c r="G13" s="14" t="s">
        <v>466</v>
      </c>
      <c r="H13" s="103">
        <f>C13/мер!M14*100</f>
        <v>9.2639954532537647</v>
      </c>
      <c r="I13" s="103">
        <v>13.221153846153847</v>
      </c>
      <c r="J13" s="103">
        <f t="shared" si="1"/>
        <v>11.242574649703805</v>
      </c>
      <c r="L13" s="14" t="s">
        <v>467</v>
      </c>
      <c r="M13" s="13">
        <v>1694</v>
      </c>
      <c r="O13" s="14" t="s">
        <v>491</v>
      </c>
      <c r="P13" s="103">
        <v>15.880552734167917</v>
      </c>
    </row>
    <row r="14" spans="1:16">
      <c r="A14" s="20">
        <v>12</v>
      </c>
      <c r="B14" s="14" t="s">
        <v>467</v>
      </c>
      <c r="C14" s="13">
        <v>977</v>
      </c>
      <c r="D14" s="13">
        <v>717</v>
      </c>
      <c r="E14" s="13">
        <f t="shared" si="0"/>
        <v>1694</v>
      </c>
      <c r="F14" s="172">
        <v>12</v>
      </c>
      <c r="G14" s="14" t="s">
        <v>467</v>
      </c>
      <c r="H14" s="103">
        <f>C14/мер!M15*100</f>
        <v>16.376131411330874</v>
      </c>
      <c r="I14" s="103">
        <v>20.674740484429066</v>
      </c>
      <c r="J14" s="103">
        <f t="shared" si="1"/>
        <v>18.52543594787997</v>
      </c>
      <c r="L14" s="14" t="s">
        <v>475</v>
      </c>
      <c r="M14" s="13">
        <v>1675</v>
      </c>
      <c r="O14" s="14" t="s">
        <v>483</v>
      </c>
      <c r="P14" s="103">
        <v>15.847775002576171</v>
      </c>
    </row>
    <row r="15" spans="1:16">
      <c r="A15" s="20">
        <v>13</v>
      </c>
      <c r="B15" s="14" t="s">
        <v>468</v>
      </c>
      <c r="C15" s="13">
        <v>189</v>
      </c>
      <c r="D15" s="13">
        <v>129</v>
      </c>
      <c r="E15" s="13">
        <f t="shared" si="0"/>
        <v>318</v>
      </c>
      <c r="F15" s="172">
        <v>13</v>
      </c>
      <c r="G15" s="14" t="s">
        <v>468</v>
      </c>
      <c r="H15" s="103">
        <f>C15/мер!M16*100</f>
        <v>10.339168490153172</v>
      </c>
      <c r="I15" s="103">
        <v>11.922365988909426</v>
      </c>
      <c r="J15" s="103">
        <f t="shared" si="1"/>
        <v>11.130767239531298</v>
      </c>
      <c r="L15" s="14" t="s">
        <v>491</v>
      </c>
      <c r="M15" s="13">
        <v>1566</v>
      </c>
      <c r="O15" s="14" t="s">
        <v>460</v>
      </c>
      <c r="P15" s="103">
        <v>14.488623658841316</v>
      </c>
    </row>
    <row r="16" spans="1:16" ht="16.5" thickBot="1">
      <c r="A16" s="22">
        <v>14</v>
      </c>
      <c r="B16" s="23" t="s">
        <v>469</v>
      </c>
      <c r="C16" s="13">
        <v>995</v>
      </c>
      <c r="D16" s="13">
        <v>532</v>
      </c>
      <c r="E16" s="13">
        <f t="shared" si="0"/>
        <v>1527</v>
      </c>
      <c r="F16" s="173">
        <v>14</v>
      </c>
      <c r="G16" s="23" t="s">
        <v>469</v>
      </c>
      <c r="H16" s="103">
        <f>C16/мер!M17*100</f>
        <v>12.976004173187272</v>
      </c>
      <c r="I16" s="103">
        <v>11.71806167400881</v>
      </c>
      <c r="J16" s="103">
        <f t="shared" si="1"/>
        <v>12.347032923598041</v>
      </c>
      <c r="L16" s="23" t="s">
        <v>469</v>
      </c>
      <c r="M16" s="13">
        <v>1527</v>
      </c>
      <c r="O16" s="23" t="s">
        <v>461</v>
      </c>
      <c r="P16" s="103">
        <v>14.156793257446488</v>
      </c>
    </row>
    <row r="17" spans="1:16">
      <c r="A17" s="16">
        <v>15</v>
      </c>
      <c r="B17" s="17" t="s">
        <v>470</v>
      </c>
      <c r="C17" s="13">
        <v>842</v>
      </c>
      <c r="D17" s="13">
        <v>437</v>
      </c>
      <c r="E17" s="13">
        <f t="shared" si="0"/>
        <v>1279</v>
      </c>
      <c r="F17" s="171">
        <v>15</v>
      </c>
      <c r="G17" s="17" t="s">
        <v>470</v>
      </c>
      <c r="H17" s="103">
        <f>C17/мер!M18*100</f>
        <v>14.810905892700088</v>
      </c>
      <c r="I17" s="103">
        <v>13.359828798532558</v>
      </c>
      <c r="J17" s="103">
        <f t="shared" si="1"/>
        <v>14.085367345616323</v>
      </c>
      <c r="L17" s="17" t="s">
        <v>470</v>
      </c>
      <c r="M17" s="13">
        <v>1279</v>
      </c>
      <c r="O17" s="17" t="s">
        <v>470</v>
      </c>
      <c r="P17" s="103">
        <v>14.085367345616323</v>
      </c>
    </row>
    <row r="18" spans="1:16">
      <c r="A18" s="20">
        <v>16</v>
      </c>
      <c r="B18" s="14" t="s">
        <v>471</v>
      </c>
      <c r="C18" s="13">
        <v>230</v>
      </c>
      <c r="D18" s="13">
        <v>222</v>
      </c>
      <c r="E18" s="13">
        <f t="shared" si="0"/>
        <v>452</v>
      </c>
      <c r="F18" s="172">
        <v>16</v>
      </c>
      <c r="G18" s="14" t="s">
        <v>471</v>
      </c>
      <c r="H18" s="103">
        <f>C18/мер!M19*100</f>
        <v>5.0986477499445799</v>
      </c>
      <c r="I18" s="103">
        <v>8.4250474383301697</v>
      </c>
      <c r="J18" s="103">
        <f t="shared" si="1"/>
        <v>6.7618475941373752</v>
      </c>
      <c r="L18" s="14" t="s">
        <v>485</v>
      </c>
      <c r="M18" s="13">
        <v>1166</v>
      </c>
      <c r="O18" s="14" t="s">
        <v>478</v>
      </c>
      <c r="P18" s="103">
        <v>13.902292390934992</v>
      </c>
    </row>
    <row r="19" spans="1:16">
      <c r="A19" s="20">
        <v>17</v>
      </c>
      <c r="B19" s="14" t="s">
        <v>472</v>
      </c>
      <c r="C19" s="13">
        <v>1430</v>
      </c>
      <c r="D19" s="13">
        <v>415</v>
      </c>
      <c r="E19" s="13">
        <f t="shared" si="0"/>
        <v>1845</v>
      </c>
      <c r="F19" s="172">
        <v>17</v>
      </c>
      <c r="G19" s="14" t="s">
        <v>472</v>
      </c>
      <c r="H19" s="103">
        <f>C19/мер!M20*100</f>
        <v>21.808754003355194</v>
      </c>
      <c r="I19" s="103">
        <v>10.835509138381202</v>
      </c>
      <c r="J19" s="103">
        <f t="shared" si="1"/>
        <v>16.322131570868198</v>
      </c>
      <c r="L19" s="14" t="s">
        <v>478</v>
      </c>
      <c r="M19" s="13">
        <v>1102</v>
      </c>
      <c r="O19" s="14" t="s">
        <v>489</v>
      </c>
      <c r="P19" s="103">
        <v>13.280133446708289</v>
      </c>
    </row>
    <row r="20" spans="1:16">
      <c r="A20" s="20">
        <v>18</v>
      </c>
      <c r="B20" s="14" t="s">
        <v>473</v>
      </c>
      <c r="C20" s="13">
        <v>433</v>
      </c>
      <c r="D20" s="13">
        <v>145</v>
      </c>
      <c r="E20" s="13">
        <f t="shared" si="0"/>
        <v>578</v>
      </c>
      <c r="F20" s="172">
        <v>18</v>
      </c>
      <c r="G20" s="14" t="s">
        <v>473</v>
      </c>
      <c r="H20" s="103">
        <f>C20/мер!M21*100</f>
        <v>7.623239436619718</v>
      </c>
      <c r="I20" s="103">
        <v>4.2534467585802291</v>
      </c>
      <c r="J20" s="103">
        <f t="shared" si="1"/>
        <v>5.938343097599974</v>
      </c>
      <c r="L20" s="14" t="s">
        <v>486</v>
      </c>
      <c r="M20" s="13">
        <v>1054</v>
      </c>
      <c r="O20" s="14" t="s">
        <v>487</v>
      </c>
      <c r="P20" s="103">
        <v>12.515734386363544</v>
      </c>
    </row>
    <row r="21" spans="1:16">
      <c r="A21" s="20">
        <v>19</v>
      </c>
      <c r="B21" s="14" t="s">
        <v>474</v>
      </c>
      <c r="C21" s="13">
        <v>131</v>
      </c>
      <c r="D21" s="13">
        <v>102</v>
      </c>
      <c r="E21" s="13">
        <f t="shared" si="0"/>
        <v>233</v>
      </c>
      <c r="F21" s="172">
        <v>19</v>
      </c>
      <c r="G21" s="14" t="s">
        <v>474</v>
      </c>
      <c r="H21" s="103">
        <f>C21/мер!M22*100</f>
        <v>2.5436893203883497</v>
      </c>
      <c r="I21" s="103">
        <v>3.5490605427974948</v>
      </c>
      <c r="J21" s="103">
        <f t="shared" si="1"/>
        <v>3.0463749315929221</v>
      </c>
      <c r="L21" s="14" t="s">
        <v>487</v>
      </c>
      <c r="M21" s="13">
        <v>1050</v>
      </c>
      <c r="O21" s="14" t="s">
        <v>469</v>
      </c>
      <c r="P21" s="103">
        <v>12.347032923598041</v>
      </c>
    </row>
    <row r="22" spans="1:16">
      <c r="A22" s="20">
        <v>20</v>
      </c>
      <c r="B22" s="14" t="s">
        <v>475</v>
      </c>
      <c r="C22" s="13">
        <v>956</v>
      </c>
      <c r="D22" s="13">
        <v>719</v>
      </c>
      <c r="E22" s="13">
        <f t="shared" si="0"/>
        <v>1675</v>
      </c>
      <c r="F22" s="172">
        <v>20</v>
      </c>
      <c r="G22" s="14" t="s">
        <v>475</v>
      </c>
      <c r="H22" s="103">
        <f>C22/мер!M23*100</f>
        <v>8.872389791183295</v>
      </c>
      <c r="I22" s="103">
        <v>11.647497165073709</v>
      </c>
      <c r="J22" s="103">
        <f t="shared" si="1"/>
        <v>10.259943478128502</v>
      </c>
      <c r="L22" s="14" t="s">
        <v>480</v>
      </c>
      <c r="M22" s="13">
        <v>1038</v>
      </c>
      <c r="O22" s="14" t="s">
        <v>486</v>
      </c>
      <c r="P22" s="103">
        <v>11.913058299768444</v>
      </c>
    </row>
    <row r="23" spans="1:16">
      <c r="A23" s="20">
        <v>21</v>
      </c>
      <c r="B23" s="14" t="s">
        <v>491</v>
      </c>
      <c r="C23" s="13">
        <v>1100</v>
      </c>
      <c r="D23" s="13">
        <v>466</v>
      </c>
      <c r="E23" s="13">
        <f t="shared" si="0"/>
        <v>1566</v>
      </c>
      <c r="F23" s="172">
        <v>21</v>
      </c>
      <c r="G23" s="14" t="s">
        <v>491</v>
      </c>
      <c r="H23" s="103">
        <f>C23/мер!M24*100</f>
        <v>18.339446482160721</v>
      </c>
      <c r="I23" s="103">
        <v>13.421658986175114</v>
      </c>
      <c r="J23" s="103">
        <f t="shared" si="1"/>
        <v>15.880552734167917</v>
      </c>
      <c r="L23" s="14" t="s">
        <v>479</v>
      </c>
      <c r="M23" s="13">
        <v>874</v>
      </c>
      <c r="O23" s="14" t="s">
        <v>466</v>
      </c>
      <c r="P23" s="103">
        <v>11.242574649703805</v>
      </c>
    </row>
    <row r="24" spans="1:16">
      <c r="A24" s="20">
        <v>22</v>
      </c>
      <c r="B24" s="14" t="s">
        <v>493</v>
      </c>
      <c r="C24" s="13">
        <v>1358</v>
      </c>
      <c r="D24" s="13">
        <v>853</v>
      </c>
      <c r="E24" s="13">
        <f t="shared" si="0"/>
        <v>2211</v>
      </c>
      <c r="F24" s="172">
        <v>22</v>
      </c>
      <c r="G24" s="14" t="s">
        <v>493</v>
      </c>
      <c r="H24" s="103">
        <f>C24/мер!M25*100</f>
        <v>24.172303310786759</v>
      </c>
      <c r="I24" s="103">
        <v>26.515387006527817</v>
      </c>
      <c r="J24" s="103">
        <f t="shared" si="1"/>
        <v>25.343845158657288</v>
      </c>
      <c r="L24" s="14" t="s">
        <v>482</v>
      </c>
      <c r="M24" s="13">
        <v>871</v>
      </c>
      <c r="O24" s="14" t="s">
        <v>482</v>
      </c>
      <c r="P24" s="103">
        <v>11.188948869439177</v>
      </c>
    </row>
    <row r="25" spans="1:16">
      <c r="A25" s="20">
        <v>23</v>
      </c>
      <c r="B25" s="14" t="s">
        <v>478</v>
      </c>
      <c r="C25" s="13">
        <v>638</v>
      </c>
      <c r="D25" s="13">
        <v>464</v>
      </c>
      <c r="E25" s="13">
        <f t="shared" si="0"/>
        <v>1102</v>
      </c>
      <c r="F25" s="172">
        <v>23</v>
      </c>
      <c r="G25" s="14" t="s">
        <v>478</v>
      </c>
      <c r="H25" s="103">
        <f>C25/мер!M26*100</f>
        <v>12.414866705584744</v>
      </c>
      <c r="I25" s="103">
        <v>15.389718076285241</v>
      </c>
      <c r="J25" s="103">
        <f t="shared" si="1"/>
        <v>13.902292390934992</v>
      </c>
      <c r="L25" s="14" t="s">
        <v>488</v>
      </c>
      <c r="M25" s="13">
        <v>868</v>
      </c>
      <c r="O25" s="14" t="s">
        <v>468</v>
      </c>
      <c r="P25" s="103">
        <v>11.130767239531298</v>
      </c>
    </row>
    <row r="26" spans="1:16">
      <c r="A26" s="20">
        <v>24</v>
      </c>
      <c r="B26" s="14" t="s">
        <v>479</v>
      </c>
      <c r="C26" s="13">
        <v>552</v>
      </c>
      <c r="D26" s="13">
        <v>322</v>
      </c>
      <c r="E26" s="13">
        <f t="shared" si="0"/>
        <v>874</v>
      </c>
      <c r="F26" s="172">
        <v>24</v>
      </c>
      <c r="G26" s="14" t="s">
        <v>479</v>
      </c>
      <c r="H26" s="103">
        <f>C26/мер!M27*100</f>
        <v>9.7337330276847123</v>
      </c>
      <c r="I26" s="103">
        <v>10.235219326128417</v>
      </c>
      <c r="J26" s="103">
        <f t="shared" si="1"/>
        <v>9.9844761769065649</v>
      </c>
      <c r="L26" s="14" t="s">
        <v>484</v>
      </c>
      <c r="M26" s="13">
        <v>718</v>
      </c>
      <c r="O26" s="14" t="s">
        <v>488</v>
      </c>
      <c r="P26" s="103">
        <v>10.475807523076496</v>
      </c>
    </row>
    <row r="27" spans="1:16">
      <c r="A27" s="20">
        <v>25</v>
      </c>
      <c r="B27" s="14" t="s">
        <v>480</v>
      </c>
      <c r="C27" s="13">
        <v>585</v>
      </c>
      <c r="D27" s="13">
        <v>453</v>
      </c>
      <c r="E27" s="13">
        <f t="shared" si="0"/>
        <v>1038</v>
      </c>
      <c r="F27" s="172">
        <v>25</v>
      </c>
      <c r="G27" s="14" t="s">
        <v>480</v>
      </c>
      <c r="H27" s="103">
        <f>C27/мер!M28*100</f>
        <v>16.781411359724611</v>
      </c>
      <c r="I27" s="103">
        <v>23.350515463917525</v>
      </c>
      <c r="J27" s="103">
        <f t="shared" si="1"/>
        <v>20.065963411821066</v>
      </c>
      <c r="L27" s="14" t="s">
        <v>463</v>
      </c>
      <c r="M27" s="13">
        <v>697</v>
      </c>
      <c r="O27" s="14" t="s">
        <v>475</v>
      </c>
      <c r="P27" s="103">
        <v>10.259943478128502</v>
      </c>
    </row>
    <row r="28" spans="1:16">
      <c r="A28" s="20">
        <v>26</v>
      </c>
      <c r="B28" s="14" t="s">
        <v>481</v>
      </c>
      <c r="C28" s="13">
        <v>1357</v>
      </c>
      <c r="D28" s="13">
        <v>1306</v>
      </c>
      <c r="E28" s="13">
        <f t="shared" si="0"/>
        <v>2663</v>
      </c>
      <c r="F28" s="172">
        <v>26</v>
      </c>
      <c r="G28" s="14" t="s">
        <v>481</v>
      </c>
      <c r="H28" s="103">
        <f>C28/мер!M29*100</f>
        <v>13.351042896497441</v>
      </c>
      <c r="I28" s="103">
        <v>21.644017235664567</v>
      </c>
      <c r="J28" s="103">
        <f t="shared" si="1"/>
        <v>17.497530066081005</v>
      </c>
      <c r="L28" s="14" t="s">
        <v>465</v>
      </c>
      <c r="M28" s="13">
        <v>670</v>
      </c>
      <c r="O28" s="14" t="s">
        <v>484</v>
      </c>
      <c r="P28" s="103">
        <v>10.064111825572997</v>
      </c>
    </row>
    <row r="29" spans="1:16">
      <c r="A29" s="20">
        <v>27</v>
      </c>
      <c r="B29" s="14" t="s">
        <v>482</v>
      </c>
      <c r="C29" s="13">
        <v>710</v>
      </c>
      <c r="D29" s="13">
        <v>161</v>
      </c>
      <c r="E29" s="13">
        <f t="shared" si="0"/>
        <v>871</v>
      </c>
      <c r="F29" s="172">
        <v>27</v>
      </c>
      <c r="G29" s="14" t="s">
        <v>482</v>
      </c>
      <c r="H29" s="103">
        <f>C29/мер!M30*100</f>
        <v>15.851752623353427</v>
      </c>
      <c r="I29" s="103">
        <v>6.5261451155249279</v>
      </c>
      <c r="J29" s="103">
        <f t="shared" si="1"/>
        <v>11.188948869439177</v>
      </c>
      <c r="L29" s="14" t="s">
        <v>466</v>
      </c>
      <c r="M29" s="13">
        <v>601</v>
      </c>
      <c r="O29" s="14" t="s">
        <v>479</v>
      </c>
      <c r="P29" s="103">
        <v>9.9844761769065649</v>
      </c>
    </row>
    <row r="30" spans="1:16">
      <c r="A30" s="20">
        <v>28</v>
      </c>
      <c r="B30" s="14" t="s">
        <v>490</v>
      </c>
      <c r="C30" s="13">
        <v>0</v>
      </c>
      <c r="D30" s="13">
        <v>108</v>
      </c>
      <c r="E30" s="13">
        <f t="shared" si="0"/>
        <v>108</v>
      </c>
      <c r="F30" s="172">
        <v>28</v>
      </c>
      <c r="G30" s="14" t="s">
        <v>490</v>
      </c>
      <c r="H30" s="103">
        <f>C30/мер!M31*100</f>
        <v>0</v>
      </c>
      <c r="I30" s="103">
        <v>5.818965517241379</v>
      </c>
      <c r="J30" s="103">
        <f t="shared" si="1"/>
        <v>2.9094827586206895</v>
      </c>
      <c r="L30" s="14" t="s">
        <v>473</v>
      </c>
      <c r="M30" s="13">
        <v>578</v>
      </c>
      <c r="O30" s="14" t="s">
        <v>477</v>
      </c>
      <c r="P30" s="103">
        <v>9.4936708860759502</v>
      </c>
    </row>
    <row r="31" spans="1:16">
      <c r="A31" s="20">
        <v>29</v>
      </c>
      <c r="B31" s="14" t="s">
        <v>484</v>
      </c>
      <c r="C31" s="13">
        <v>425</v>
      </c>
      <c r="D31" s="13">
        <v>293</v>
      </c>
      <c r="E31" s="13">
        <f t="shared" si="0"/>
        <v>718</v>
      </c>
      <c r="F31" s="172">
        <v>29</v>
      </c>
      <c r="G31" s="14" t="s">
        <v>484</v>
      </c>
      <c r="H31" s="103">
        <f>C31/мер!M32*100</f>
        <v>8.9833016275628825</v>
      </c>
      <c r="I31" s="103">
        <v>11.144922023583112</v>
      </c>
      <c r="J31" s="103">
        <f t="shared" si="1"/>
        <v>10.064111825572997</v>
      </c>
      <c r="L31" s="14" t="s">
        <v>462</v>
      </c>
      <c r="M31" s="13">
        <v>546</v>
      </c>
      <c r="O31" s="14" t="s">
        <v>485</v>
      </c>
      <c r="P31" s="103">
        <v>9.243739675680775</v>
      </c>
    </row>
    <row r="32" spans="1:16">
      <c r="A32" s="20">
        <v>30</v>
      </c>
      <c r="B32" s="14" t="s">
        <v>485</v>
      </c>
      <c r="C32" s="13">
        <v>747</v>
      </c>
      <c r="D32" s="13">
        <v>419</v>
      </c>
      <c r="E32" s="13">
        <f t="shared" si="0"/>
        <v>1166</v>
      </c>
      <c r="F32" s="172">
        <v>30</v>
      </c>
      <c r="G32" s="14" t="s">
        <v>485</v>
      </c>
      <c r="H32" s="103">
        <f>C32/мер!M33*100</f>
        <v>9.3270071169933821</v>
      </c>
      <c r="I32" s="103">
        <v>9.1604722343681679</v>
      </c>
      <c r="J32" s="103">
        <f t="shared" si="1"/>
        <v>9.243739675680775</v>
      </c>
      <c r="L32" s="14" t="s">
        <v>471</v>
      </c>
      <c r="M32" s="13">
        <v>452</v>
      </c>
      <c r="O32" s="14" t="s">
        <v>462</v>
      </c>
      <c r="P32" s="103">
        <v>7.9442250740375124</v>
      </c>
    </row>
    <row r="33" spans="1:16">
      <c r="A33" s="20">
        <v>31</v>
      </c>
      <c r="B33" s="14" t="s">
        <v>486</v>
      </c>
      <c r="C33" s="13">
        <v>648</v>
      </c>
      <c r="D33" s="13">
        <v>406</v>
      </c>
      <c r="E33" s="13">
        <f t="shared" si="0"/>
        <v>1054</v>
      </c>
      <c r="F33" s="172">
        <v>31</v>
      </c>
      <c r="G33" s="14" t="s">
        <v>486</v>
      </c>
      <c r="H33" s="103">
        <f>C33/мер!M34*100</f>
        <v>11.302982731554161</v>
      </c>
      <c r="I33" s="103">
        <v>12.523133867982727</v>
      </c>
      <c r="J33" s="103">
        <f t="shared" si="1"/>
        <v>11.913058299768444</v>
      </c>
      <c r="L33" s="14" t="s">
        <v>468</v>
      </c>
      <c r="M33" s="13">
        <v>318</v>
      </c>
      <c r="O33" s="124" t="s">
        <v>497</v>
      </c>
      <c r="P33" s="103">
        <v>6.9610366557202443</v>
      </c>
    </row>
    <row r="34" spans="1:16">
      <c r="A34" s="20">
        <v>32</v>
      </c>
      <c r="B34" s="14" t="s">
        <v>487</v>
      </c>
      <c r="C34" s="13">
        <v>839</v>
      </c>
      <c r="D34" s="13">
        <v>211</v>
      </c>
      <c r="E34" s="13">
        <f t="shared" si="0"/>
        <v>1050</v>
      </c>
      <c r="F34" s="172">
        <v>32</v>
      </c>
      <c r="G34" s="14" t="s">
        <v>487</v>
      </c>
      <c r="H34" s="103">
        <f>C34/мер!M35*100</f>
        <v>17.614948561830779</v>
      </c>
      <c r="I34" s="103">
        <v>7.4165202108963086</v>
      </c>
      <c r="J34" s="103">
        <f t="shared" si="1"/>
        <v>12.515734386363544</v>
      </c>
      <c r="L34" s="14" t="s">
        <v>474</v>
      </c>
      <c r="M34" s="13">
        <v>233</v>
      </c>
      <c r="O34" s="14" t="s">
        <v>471</v>
      </c>
      <c r="P34" s="103">
        <v>6.7618475941373752</v>
      </c>
    </row>
    <row r="35" spans="1:16">
      <c r="A35" s="20">
        <v>33</v>
      </c>
      <c r="B35" s="14" t="s">
        <v>488</v>
      </c>
      <c r="C35" s="13">
        <v>621</v>
      </c>
      <c r="D35" s="13">
        <v>247</v>
      </c>
      <c r="E35" s="13">
        <f t="shared" si="0"/>
        <v>868</v>
      </c>
      <c r="F35" s="172">
        <v>33</v>
      </c>
      <c r="G35" s="14" t="s">
        <v>488</v>
      </c>
      <c r="H35" s="103">
        <f>C35/мер!M36*100</f>
        <v>12.472384012853986</v>
      </c>
      <c r="I35" s="103">
        <v>8.4792310332990048</v>
      </c>
      <c r="J35" s="103">
        <f t="shared" si="1"/>
        <v>10.475807523076496</v>
      </c>
      <c r="L35" s="14" t="s">
        <v>483</v>
      </c>
      <c r="M35" s="13">
        <v>113</v>
      </c>
      <c r="O35" s="14" t="s">
        <v>473</v>
      </c>
      <c r="P35" s="103">
        <v>5.938343097599974</v>
      </c>
    </row>
    <row r="36" spans="1:16">
      <c r="A36" s="20">
        <v>34</v>
      </c>
      <c r="B36" s="14" t="s">
        <v>489</v>
      </c>
      <c r="C36" s="13">
        <v>1756</v>
      </c>
      <c r="D36" s="13">
        <v>1083</v>
      </c>
      <c r="E36" s="13">
        <f t="shared" si="0"/>
        <v>2839</v>
      </c>
      <c r="F36" s="172">
        <v>34</v>
      </c>
      <c r="G36" s="14" t="s">
        <v>489</v>
      </c>
      <c r="H36" s="103">
        <f>C36/мер!M37*100</f>
        <v>12.774625345555071</v>
      </c>
      <c r="I36" s="103">
        <v>13.785641547861507</v>
      </c>
      <c r="J36" s="103">
        <f t="shared" si="1"/>
        <v>13.280133446708289</v>
      </c>
      <c r="L36" s="14" t="s">
        <v>490</v>
      </c>
      <c r="M36" s="13">
        <v>108</v>
      </c>
      <c r="O36" s="14" t="s">
        <v>463</v>
      </c>
      <c r="P36" s="103">
        <v>4.0117416829745594</v>
      </c>
    </row>
    <row r="37" spans="1:16">
      <c r="A37" s="20">
        <v>35</v>
      </c>
      <c r="B37" s="14" t="s">
        <v>483</v>
      </c>
      <c r="C37" s="13">
        <v>113</v>
      </c>
      <c r="D37" s="10"/>
      <c r="E37" s="13">
        <f t="shared" si="0"/>
        <v>113</v>
      </c>
      <c r="F37" s="172">
        <v>35</v>
      </c>
      <c r="G37" s="14" t="s">
        <v>483</v>
      </c>
      <c r="H37" s="103">
        <f>C37/мер!M38*100</f>
        <v>18.646864686468646</v>
      </c>
      <c r="I37" s="179">
        <v>13.048685318683695</v>
      </c>
      <c r="J37" s="103">
        <f t="shared" si="1"/>
        <v>15.847775002576171</v>
      </c>
      <c r="L37" s="14" t="s">
        <v>477</v>
      </c>
      <c r="M37" s="13">
        <v>45</v>
      </c>
      <c r="O37" s="14" t="s">
        <v>464</v>
      </c>
      <c r="P37" s="103">
        <v>3.2352941176470593</v>
      </c>
    </row>
    <row r="38" spans="1:16" ht="16.5" thickBot="1">
      <c r="A38" s="26">
        <v>36</v>
      </c>
      <c r="B38" s="27" t="s">
        <v>477</v>
      </c>
      <c r="C38" s="13">
        <v>45</v>
      </c>
      <c r="D38" s="13"/>
      <c r="E38" s="13">
        <f t="shared" si="0"/>
        <v>45</v>
      </c>
      <c r="F38" s="174">
        <v>36</v>
      </c>
      <c r="G38" s="27" t="s">
        <v>477</v>
      </c>
      <c r="H38" s="103">
        <f>C38/мер!M39*100</f>
        <v>18.9873417721519</v>
      </c>
      <c r="I38" s="177"/>
      <c r="J38" s="103">
        <f t="shared" si="1"/>
        <v>9.4936708860759502</v>
      </c>
      <c r="L38" s="27" t="s">
        <v>464</v>
      </c>
      <c r="M38" s="13">
        <v>33</v>
      </c>
      <c r="O38" s="27" t="s">
        <v>474</v>
      </c>
      <c r="P38" s="103">
        <v>3.0463749315929221</v>
      </c>
    </row>
    <row r="39" spans="1:16" ht="16.5" thickBot="1">
      <c r="A39" s="30">
        <v>37</v>
      </c>
      <c r="B39" s="37" t="s">
        <v>497</v>
      </c>
      <c r="C39" s="176">
        <v>31372</v>
      </c>
      <c r="D39" s="13">
        <v>16888</v>
      </c>
      <c r="E39" s="176">
        <f t="shared" si="0"/>
        <v>48260</v>
      </c>
      <c r="F39" s="175">
        <v>37</v>
      </c>
      <c r="G39" s="114" t="s">
        <v>497</v>
      </c>
      <c r="H39" s="178">
        <f>C39/мер!M40*100</f>
        <v>13.922073311440489</v>
      </c>
      <c r="I39" s="177"/>
      <c r="J39" s="103">
        <f t="shared" si="1"/>
        <v>6.9610366557202443</v>
      </c>
      <c r="L39" s="114" t="s">
        <v>497</v>
      </c>
      <c r="M39" s="176">
        <v>48260</v>
      </c>
      <c r="O39" s="37" t="s">
        <v>490</v>
      </c>
      <c r="P39" s="103">
        <v>2.9094827586206895</v>
      </c>
    </row>
  </sheetData>
  <sortState ref="O3:P39">
    <sortCondition descending="1" ref="P3:P39"/>
  </sortState>
  <mergeCells count="2">
    <mergeCell ref="A1:C1"/>
    <mergeCell ref="F1:H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Льв</vt:lpstr>
      <vt:lpstr>Льв р</vt:lpstr>
      <vt:lpstr>мер</vt:lpstr>
      <vt:lpstr>ль р1</vt:lpstr>
      <vt:lpstr>ді</vt:lpstr>
      <vt:lpstr>ді1</vt:lpstr>
      <vt:lpstr>97...</vt:lpstr>
      <vt:lpstr>семінар</vt:lpstr>
      <vt:lpstr>о+в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</dc:creator>
  <cp:lastModifiedBy>Зелез </cp:lastModifiedBy>
  <dcterms:created xsi:type="dcterms:W3CDTF">2017-05-13T06:25:31Z</dcterms:created>
  <dcterms:modified xsi:type="dcterms:W3CDTF">2017-05-16T12:37:43Z</dcterms:modified>
</cp:coreProperties>
</file>